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20" windowHeight="8535" firstSheet="1" activeTab="3"/>
  </bookViews>
  <sheets>
    <sheet name="Размер платы за ком. услуги" sheetId="1" r:id="rId1"/>
    <sheet name="Размер платы за жилищ. услуги" sheetId="2" r:id="rId2"/>
    <sheet name="Приложение" sheetId="3" r:id="rId3"/>
    <sheet name="перечень домов" sheetId="4" r:id="rId4"/>
  </sheets>
  <definedNames>
    <definedName name="кв1" localSheetId="0">#REF!</definedName>
    <definedName name="кв1">#REF!</definedName>
    <definedName name="_xlnm.Print_Area" localSheetId="1">'Размер платы за жилищ. услуги'!$A$1:$J$21</definedName>
    <definedName name="_xlnm.Print_Area" localSheetId="0">'Размер платы за ком. услуги'!$A$1:$F$26</definedName>
  </definedNames>
  <calcPr fullCalcOnLoad="1"/>
</workbook>
</file>

<file path=xl/sharedStrings.xml><?xml version="1.0" encoding="utf-8"?>
<sst xmlns="http://schemas.openxmlformats.org/spreadsheetml/2006/main" count="175" uniqueCount="143">
  <si>
    <t>Наименование услуг</t>
  </si>
  <si>
    <t>Норматив потребления в месяц</t>
  </si>
  <si>
    <t>Цена/тариф на услуги (в т.ч. НДС), руб., коп.</t>
  </si>
  <si>
    <t>Размер платы за услуги с НДС руб., коп.                           (гр.3 х гр.4)</t>
  </si>
  <si>
    <t>единица потребления</t>
  </si>
  <si>
    <t>количество</t>
  </si>
  <si>
    <t xml:space="preserve">1. Содержание и текущий ремонт </t>
  </si>
  <si>
    <t>м2 общей площади</t>
  </si>
  <si>
    <t>оплата производится за фактически занимаемую площадь</t>
  </si>
  <si>
    <t>жилого помещения  в т.ч.</t>
  </si>
  <si>
    <t xml:space="preserve">1.1 Ремонт конструктивных </t>
  </si>
  <si>
    <t>элементов жилых зданий</t>
  </si>
  <si>
    <t>1.2 Ремонт и обслуживание</t>
  </si>
  <si>
    <t>внутридомового инженерного</t>
  </si>
  <si>
    <t>оборудования</t>
  </si>
  <si>
    <t>1.3 Благоустройство и обеспечение</t>
  </si>
  <si>
    <t xml:space="preserve">санитарного состояния придомовой </t>
  </si>
  <si>
    <t>территории</t>
  </si>
  <si>
    <t>2. Сбор и вывоз ТБО</t>
  </si>
  <si>
    <t>м3 на человека в месяц</t>
  </si>
  <si>
    <t>ОАО "ЮКЭК-Белоярский"</t>
  </si>
  <si>
    <t>(наименование организации)</t>
  </si>
  <si>
    <t>№ п/п</t>
  </si>
  <si>
    <t xml:space="preserve">Наименование работ </t>
  </si>
  <si>
    <t>Периодичность выполняемых работ</t>
  </si>
  <si>
    <t>Техническое обслуживание внутридомового электросилового оборудования</t>
  </si>
  <si>
    <t>1.1.</t>
  </si>
  <si>
    <t>Замена перегоревших электроламп в подъездах</t>
  </si>
  <si>
    <t>1.2.</t>
  </si>
  <si>
    <t>Ремонт выключателей</t>
  </si>
  <si>
    <t>1.3.</t>
  </si>
  <si>
    <t>Мелкий ремонт электропроводки</t>
  </si>
  <si>
    <t>при проведении плановых осмотров или по заявкам жильцов</t>
  </si>
  <si>
    <t>1.4.</t>
  </si>
  <si>
    <t>Осмотр линий электросетей, арматуры и электрооборудования на лестничных клетках</t>
  </si>
  <si>
    <t>согласно графику планово-предупредительных ремонтов</t>
  </si>
  <si>
    <t>1.5.</t>
  </si>
  <si>
    <t>Осмотр вводно-распределительного устройства</t>
  </si>
  <si>
    <t>1.6.</t>
  </si>
  <si>
    <t>Осмотр этажных электрических щитов</t>
  </si>
  <si>
    <t>1.7.</t>
  </si>
  <si>
    <t>Осмотр рубильников</t>
  </si>
  <si>
    <t>1.8.</t>
  </si>
  <si>
    <t>Осмотр стловой установки</t>
  </si>
  <si>
    <t>2 раза в год</t>
  </si>
  <si>
    <t>2.</t>
  </si>
  <si>
    <t>Текущий ремонт внутридомовых электрических сетей</t>
  </si>
  <si>
    <t>2.1.</t>
  </si>
  <si>
    <t>Замена неисправных участков электросети</t>
  </si>
  <si>
    <t>по мере выявления</t>
  </si>
  <si>
    <t>2.2.</t>
  </si>
  <si>
    <t>Замена вышедших из строя выключателей</t>
  </si>
  <si>
    <t>постоянно при осмотрах жилого фонда</t>
  </si>
  <si>
    <t>2.3.</t>
  </si>
  <si>
    <t>Замена светильнков (для ламп накаливания)</t>
  </si>
  <si>
    <t>постоянно при осмотрах жилого фонда, по заявкам жильцов</t>
  </si>
  <si>
    <t>2.4.</t>
  </si>
  <si>
    <t>Замена пакетных переключателей вводно-распределительных устройств</t>
  </si>
  <si>
    <t>по мере выявления, при проведении планово-предупредительных ремонтов</t>
  </si>
  <si>
    <t>2.5.</t>
  </si>
  <si>
    <t>Замена предохранителей</t>
  </si>
  <si>
    <t>по мере выявления или по заявкам жильцов</t>
  </si>
  <si>
    <t>2.6.</t>
  </si>
  <si>
    <t>Замена автоматических выключателей</t>
  </si>
  <si>
    <t>2.7.</t>
  </si>
  <si>
    <t>Замена стенного или потолочного патрона</t>
  </si>
  <si>
    <t>2.8.</t>
  </si>
  <si>
    <t>Замена рубильника</t>
  </si>
  <si>
    <t>2.9.</t>
  </si>
  <si>
    <t>Измерение сопротивления изоляций сетей</t>
  </si>
  <si>
    <t>Ручная уборка - теплый период (май-сентябрь, 5 месяцев)</t>
  </si>
  <si>
    <t>Подметание территории</t>
  </si>
  <si>
    <t>1 раз в 3 суток</t>
  </si>
  <si>
    <t>Уборка отмостков</t>
  </si>
  <si>
    <t>Подметание ступеней и площадок</t>
  </si>
  <si>
    <t>Ручная уборка - холодный период (октябрь-апрель, 7 месяцев)</t>
  </si>
  <si>
    <t>Подметание свежевыпавшего снега толщиной слоя выше 1 см</t>
  </si>
  <si>
    <t>1 раз в сутки в дни снегопада</t>
  </si>
  <si>
    <t>Посыпка территории песком</t>
  </si>
  <si>
    <t>1 раз в сутки во время гололеда</t>
  </si>
  <si>
    <t>Очистка от наледи площадки перед входом в подъезд</t>
  </si>
  <si>
    <t>Подметание территории в дни без снегопада</t>
  </si>
  <si>
    <t>1 раз в 3 суток в дни без снегопада</t>
  </si>
  <si>
    <t>Цена / Тариф на услуги с НДС (руб.коп.)</t>
  </si>
  <si>
    <t>Размер платы за услуги с НДС (руб.коп.)</t>
  </si>
  <si>
    <t>единица измерения</t>
  </si>
  <si>
    <t>I. Коммунальные услуги</t>
  </si>
  <si>
    <t>1.2. в полностью благоустроенных домах</t>
  </si>
  <si>
    <t>1.3. в домах, оборудованных приборами учета</t>
  </si>
  <si>
    <t>по счетчику</t>
  </si>
  <si>
    <t>2. Отопление</t>
  </si>
  <si>
    <t>3.2. в домах, оборудованных приборами учета</t>
  </si>
  <si>
    <t>ПЕРЕЧЕНЬ, СОСТАВ И ПЕРИОДИЧНОСТЬ РАБОТ                                                                                          по содержанию придомовой территории на территории сельского поселения Казым Белоярского района</t>
  </si>
  <si>
    <t>ПЕРЕЧЕНЬ, СОСТАВ И ПЕРИОДИЧНОСТЬ РАБОТ                                                                                по техническому обслуживанию внутридомового электросилового оборудования и текущему ремонту внутридомовых электрических сетей на территории сельского поселения Казым Белоярского района</t>
  </si>
  <si>
    <t>1.</t>
  </si>
  <si>
    <t>Основание</t>
  </si>
  <si>
    <r>
      <t xml:space="preserve">Размер платы граждан за коммунальные услуги на территории </t>
    </r>
    <r>
      <rPr>
        <b/>
        <i/>
        <u val="single"/>
        <sz val="14"/>
        <rFont val="Times New Roman"/>
        <family val="1"/>
      </rPr>
      <t>сельского поселения Казым на 2010 год</t>
    </r>
  </si>
  <si>
    <r>
      <t xml:space="preserve">Размер платы граждан за жилое помещение на территории </t>
    </r>
    <r>
      <rPr>
        <b/>
        <i/>
        <u val="single"/>
        <sz val="14"/>
        <rFont val="Times New Roman"/>
        <family val="1"/>
      </rPr>
      <t>сельского поселения Казым на 2010 год</t>
    </r>
  </si>
  <si>
    <t>2010 год</t>
  </si>
  <si>
    <t>Постановление Главы Белоярского района № 1772 от 26.11.2009 года</t>
  </si>
  <si>
    <t>Постановление администрации Белоярского района № 698 от 20.05.2010 года</t>
  </si>
  <si>
    <t xml:space="preserve">     .</t>
  </si>
  <si>
    <t>Приказ Региональной службы по тарифам Ханты-Мансийского автономного округа-Югры № 114-нп от 26.11.2009 года</t>
  </si>
  <si>
    <r>
      <rPr>
        <b/>
        <i/>
        <sz val="11"/>
        <color indexed="8"/>
        <rFont val="Arial"/>
        <family val="2"/>
      </rPr>
      <t xml:space="preserve">1. Холодное водоснабжение  </t>
    </r>
    <r>
      <rPr>
        <i/>
        <sz val="11"/>
        <color indexed="8"/>
        <rFont val="Arial"/>
        <family val="2"/>
      </rPr>
      <t xml:space="preserve">                            1.1. в домах без горячего водоснабжения и ванн</t>
    </r>
  </si>
  <si>
    <r>
      <t>м</t>
    </r>
    <r>
      <rPr>
        <sz val="11"/>
        <color indexed="8"/>
        <rFont val="Arial"/>
        <family val="2"/>
      </rPr>
      <t>³</t>
    </r>
    <r>
      <rPr>
        <i/>
        <sz val="11"/>
        <color indexed="8"/>
        <rFont val="Arial"/>
        <family val="2"/>
      </rPr>
      <t xml:space="preserve"> на человека в месяц</t>
    </r>
  </si>
  <si>
    <r>
      <t>м</t>
    </r>
    <r>
      <rPr>
        <sz val="11"/>
        <color indexed="8"/>
        <rFont val="Arial"/>
        <family val="2"/>
      </rPr>
      <t>³</t>
    </r>
  </si>
  <si>
    <r>
      <t>Гкал на м</t>
    </r>
    <r>
      <rPr>
        <sz val="11"/>
        <color indexed="8"/>
        <rFont val="Arial"/>
        <family val="2"/>
      </rPr>
      <t>²</t>
    </r>
    <r>
      <rPr>
        <i/>
        <sz val="11"/>
        <color indexed="8"/>
        <rFont val="Arial"/>
        <family val="2"/>
      </rPr>
      <t xml:space="preserve"> общей площади в месяц</t>
    </r>
  </si>
  <si>
    <r>
      <rPr>
        <b/>
        <i/>
        <sz val="11"/>
        <color indexed="8"/>
        <rFont val="Arial"/>
        <family val="2"/>
      </rPr>
      <t xml:space="preserve">3. Горячее водоснабжение     </t>
    </r>
    <r>
      <rPr>
        <i/>
        <sz val="11"/>
        <color indexed="8"/>
        <rFont val="Arial"/>
        <family val="2"/>
      </rPr>
      <t xml:space="preserve">                   3.1. в полностью благоустроенных домах</t>
    </r>
  </si>
  <si>
    <t>Договор с ТСЖ "Уютный дом" №06/2010-141-К от 01.06.2010 г.</t>
  </si>
  <si>
    <t xml:space="preserve">Жилищный фонд  с. Казым , принятый ОАО "ЮКЭК-Белоярский"  на обслуживание                       </t>
  </si>
  <si>
    <t>(на 01.12.2010 г.)</t>
  </si>
  <si>
    <t>Наименование улицы, номер дома (кол-во квартир)</t>
  </si>
  <si>
    <t>Общая площадь жилого здания, м2</t>
  </si>
  <si>
    <t>Места общего пользования</t>
  </si>
  <si>
    <t>Обслуживаемая площадь без балконов и подъездов м2</t>
  </si>
  <si>
    <t>Каксина, 1</t>
  </si>
  <si>
    <t xml:space="preserve">Каксина, 6 </t>
  </si>
  <si>
    <t xml:space="preserve">Каксина, 11 </t>
  </si>
  <si>
    <t xml:space="preserve">Лесная, 18 </t>
  </si>
  <si>
    <t>Новая, 25</t>
  </si>
  <si>
    <t xml:space="preserve">Новая, 27 </t>
  </si>
  <si>
    <t xml:space="preserve">Новая, 29 </t>
  </si>
  <si>
    <t xml:space="preserve">Новая, 31 </t>
  </si>
  <si>
    <t>Новая, 37</t>
  </si>
  <si>
    <t xml:space="preserve">Новая, 39 </t>
  </si>
  <si>
    <t xml:space="preserve">Новая, 41 </t>
  </si>
  <si>
    <t xml:space="preserve">Новая, 43 </t>
  </si>
  <si>
    <t xml:space="preserve">Советская, кот.3 </t>
  </si>
  <si>
    <t xml:space="preserve">Советская, кот.5 </t>
  </si>
  <si>
    <t>Советская, 8</t>
  </si>
  <si>
    <t xml:space="preserve">Советская, 29 </t>
  </si>
  <si>
    <t xml:space="preserve">Совхозная, 1а </t>
  </si>
  <si>
    <t>Совхозная, 4</t>
  </si>
  <si>
    <t xml:space="preserve">Школьная, 8 </t>
  </si>
  <si>
    <t xml:space="preserve">Школьная, 9 </t>
  </si>
  <si>
    <t xml:space="preserve">Школьная, 12 </t>
  </si>
  <si>
    <t xml:space="preserve">Ягодная, 1 </t>
  </si>
  <si>
    <t xml:space="preserve">Ягодная, 2 </t>
  </si>
  <si>
    <t xml:space="preserve">Ягодная, 3 </t>
  </si>
  <si>
    <t xml:space="preserve">Ягодная, 5 </t>
  </si>
  <si>
    <t xml:space="preserve">Ягодная, 7а </t>
  </si>
  <si>
    <t>Начальник ПТО                                                               С.В. Тарасов</t>
  </si>
  <si>
    <t>исп. ПТО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</si>
</sst>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3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i/>
      <sz val="8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b/>
      <i/>
      <sz val="11"/>
      <name val="Arial"/>
      <family val="2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1"/>
      <color theme="1"/>
      <name val="Calibri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2" fillId="0" borderId="0" xfId="52" applyAlignment="1">
      <alignment/>
      <protection/>
    </xf>
    <xf numFmtId="0" fontId="4" fillId="0" borderId="0" xfId="52" applyFont="1" applyAlignment="1">
      <alignment/>
      <protection/>
    </xf>
    <xf numFmtId="0" fontId="8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9" fillId="0" borderId="0" xfId="52" applyFont="1" applyAlignment="1">
      <alignment/>
      <protection/>
    </xf>
    <xf numFmtId="2" fontId="8" fillId="0" borderId="0" xfId="52" applyNumberFormat="1" applyFont="1" applyAlignment="1">
      <alignment/>
      <protection/>
    </xf>
    <xf numFmtId="0" fontId="8" fillId="0" borderId="0" xfId="52" applyFont="1" applyAlignment="1">
      <alignment/>
      <protection/>
    </xf>
    <xf numFmtId="2" fontId="4" fillId="0" borderId="0" xfId="52" applyNumberFormat="1" applyFont="1" applyAlignment="1">
      <alignment/>
      <protection/>
    </xf>
    <xf numFmtId="0" fontId="9" fillId="0" borderId="0" xfId="52" applyFont="1" applyAlignment="1">
      <alignment vertical="center"/>
      <protection/>
    </xf>
    <xf numFmtId="0" fontId="4" fillId="0" borderId="0" xfId="52" applyFont="1">
      <alignment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8" fillId="0" borderId="0" xfId="52" applyFont="1">
      <alignment/>
      <protection/>
    </xf>
    <xf numFmtId="0" fontId="12" fillId="0" borderId="0" xfId="52" applyFont="1">
      <alignment/>
      <protection/>
    </xf>
    <xf numFmtId="0" fontId="13" fillId="0" borderId="0" xfId="52" applyFont="1">
      <alignment/>
      <protection/>
    </xf>
    <xf numFmtId="0" fontId="13" fillId="0" borderId="0" xfId="52" applyFont="1" applyAlignment="1">
      <alignment horizontal="center" wrapText="1"/>
      <protection/>
    </xf>
    <xf numFmtId="0" fontId="78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/>
    </xf>
    <xf numFmtId="16" fontId="79" fillId="0" borderId="10" xfId="0" applyNumberFormat="1" applyFont="1" applyBorder="1" applyAlignment="1">
      <alignment horizontal="center"/>
    </xf>
    <xf numFmtId="0" fontId="79" fillId="0" borderId="10" xfId="0" applyFont="1" applyBorder="1" applyAlignment="1">
      <alignment wrapText="1"/>
    </xf>
    <xf numFmtId="0" fontId="79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/>
    </xf>
    <xf numFmtId="0" fontId="80" fillId="0" borderId="10" xfId="0" applyFont="1" applyBorder="1" applyAlignment="1">
      <alignment vertical="center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79" fillId="0" borderId="11" xfId="0" applyFont="1" applyBorder="1" applyAlignment="1">
      <alignment wrapText="1"/>
    </xf>
    <xf numFmtId="0" fontId="79" fillId="0" borderId="12" xfId="0" applyFont="1" applyBorder="1" applyAlignment="1">
      <alignment wrapText="1"/>
    </xf>
    <xf numFmtId="0" fontId="79" fillId="0" borderId="13" xfId="0" applyFont="1" applyBorder="1" applyAlignment="1">
      <alignment wrapText="1"/>
    </xf>
    <xf numFmtId="0" fontId="8" fillId="0" borderId="0" xfId="53" applyFont="1" applyFill="1">
      <alignment/>
      <protection/>
    </xf>
    <xf numFmtId="0" fontId="3" fillId="0" borderId="0" xfId="53" applyFont="1" applyFill="1">
      <alignment/>
      <protection/>
    </xf>
    <xf numFmtId="0" fontId="16" fillId="0" borderId="0" xfId="52" applyFont="1">
      <alignment/>
      <protection/>
    </xf>
    <xf numFmtId="0" fontId="17" fillId="0" borderId="0" xfId="52" applyFont="1">
      <alignment/>
      <protection/>
    </xf>
    <xf numFmtId="0" fontId="18" fillId="0" borderId="0" xfId="52" applyFont="1" applyAlignment="1">
      <alignment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2" fillId="0" borderId="14" xfId="52" applyFont="1" applyBorder="1" applyAlignment="1">
      <alignment vertical="center"/>
      <protection/>
    </xf>
    <xf numFmtId="0" fontId="22" fillId="0" borderId="15" xfId="52" applyFont="1" applyBorder="1" applyAlignment="1">
      <alignment vertical="center"/>
      <protection/>
    </xf>
    <xf numFmtId="0" fontId="22" fillId="0" borderId="16" xfId="52" applyFont="1" applyBorder="1" applyAlignment="1">
      <alignment vertical="center"/>
      <protection/>
    </xf>
    <xf numFmtId="0" fontId="22" fillId="0" borderId="0" xfId="52" applyFont="1" applyBorder="1" applyAlignment="1">
      <alignment vertical="center"/>
      <protection/>
    </xf>
    <xf numFmtId="0" fontId="20" fillId="0" borderId="14" xfId="52" applyFont="1" applyBorder="1" applyAlignment="1">
      <alignment/>
      <protection/>
    </xf>
    <xf numFmtId="0" fontId="20" fillId="0" borderId="15" xfId="52" applyFont="1" applyBorder="1" applyAlignment="1">
      <alignment/>
      <protection/>
    </xf>
    <xf numFmtId="0" fontId="15" fillId="0" borderId="17" xfId="52" applyFont="1" applyBorder="1" applyAlignment="1">
      <alignment/>
      <protection/>
    </xf>
    <xf numFmtId="0" fontId="15" fillId="0" borderId="18" xfId="52" applyFont="1" applyBorder="1" applyAlignment="1">
      <alignment/>
      <protection/>
    </xf>
    <xf numFmtId="0" fontId="15" fillId="0" borderId="14" xfId="52" applyFont="1" applyBorder="1" applyAlignment="1">
      <alignment/>
      <protection/>
    </xf>
    <xf numFmtId="0" fontId="15" fillId="0" borderId="15" xfId="52" applyFont="1" applyBorder="1" applyAlignment="1">
      <alignment/>
      <protection/>
    </xf>
    <xf numFmtId="0" fontId="15" fillId="0" borderId="16" xfId="52" applyFont="1" applyBorder="1" applyAlignment="1">
      <alignment/>
      <protection/>
    </xf>
    <xf numFmtId="0" fontId="15" fillId="0" borderId="0" xfId="52" applyFont="1" applyBorder="1" applyAlignment="1">
      <alignment/>
      <protection/>
    </xf>
    <xf numFmtId="0" fontId="21" fillId="0" borderId="10" xfId="52" applyFont="1" applyBorder="1" applyAlignment="1">
      <alignment horizontal="center" vertical="center" wrapText="1"/>
      <protection/>
    </xf>
    <xf numFmtId="2" fontId="22" fillId="0" borderId="10" xfId="52" applyNumberFormat="1" applyFont="1" applyBorder="1" applyAlignment="1">
      <alignment horizontal="center" vertical="center"/>
      <protection/>
    </xf>
    <xf numFmtId="2" fontId="81" fillId="0" borderId="0" xfId="56" applyNumberFormat="1" applyFont="1" applyFill="1">
      <alignment/>
      <protection/>
    </xf>
    <xf numFmtId="0" fontId="82" fillId="0" borderId="0" xfId="56" applyFont="1" applyFill="1">
      <alignment/>
      <protection/>
    </xf>
    <xf numFmtId="2" fontId="82" fillId="0" borderId="0" xfId="56" applyNumberFormat="1" applyFont="1" applyFill="1">
      <alignment/>
      <protection/>
    </xf>
    <xf numFmtId="0" fontId="82" fillId="0" borderId="0" xfId="56" applyFont="1" applyFill="1" applyAlignment="1">
      <alignment horizontal="justify" wrapText="1"/>
      <protection/>
    </xf>
    <xf numFmtId="0" fontId="82" fillId="0" borderId="0" xfId="56" applyFont="1" applyFill="1" applyAlignment="1">
      <alignment horizontal="justify" vertical="top" wrapText="1"/>
      <protection/>
    </xf>
    <xf numFmtId="0" fontId="83" fillId="0" borderId="0" xfId="56" applyFont="1" applyFill="1" applyBorder="1">
      <alignment/>
      <protection/>
    </xf>
    <xf numFmtId="0" fontId="83" fillId="0" borderId="0" xfId="56" applyFont="1" applyFill="1">
      <alignment/>
      <protection/>
    </xf>
    <xf numFmtId="0" fontId="84" fillId="0" borderId="10" xfId="56" applyFont="1" applyFill="1" applyBorder="1" applyAlignment="1">
      <alignment horizontal="center" vertical="center" wrapText="1"/>
      <protection/>
    </xf>
    <xf numFmtId="0" fontId="82" fillId="0" borderId="0" xfId="56" applyFont="1" applyFill="1" applyBorder="1">
      <alignment/>
      <protection/>
    </xf>
    <xf numFmtId="0" fontId="82" fillId="0" borderId="0" xfId="56" applyFont="1" applyFill="1" applyBorder="1" applyAlignment="1">
      <alignment horizontal="center"/>
      <protection/>
    </xf>
    <xf numFmtId="0" fontId="82" fillId="0" borderId="0" xfId="56" applyFont="1" applyFill="1" applyBorder="1" applyAlignment="1">
      <alignment horizontal="center" vertical="center"/>
      <protection/>
    </xf>
    <xf numFmtId="2" fontId="82" fillId="0" borderId="0" xfId="56" applyNumberFormat="1" applyFont="1" applyFill="1" applyBorder="1">
      <alignment/>
      <protection/>
    </xf>
    <xf numFmtId="0" fontId="81" fillId="0" borderId="0" xfId="56" applyFont="1" applyFill="1">
      <alignment/>
      <protection/>
    </xf>
    <xf numFmtId="0" fontId="25" fillId="0" borderId="0" xfId="52" applyFont="1">
      <alignment/>
      <protection/>
    </xf>
    <xf numFmtId="0" fontId="9" fillId="0" borderId="0" xfId="52" applyFont="1">
      <alignment/>
      <protection/>
    </xf>
    <xf numFmtId="0" fontId="26" fillId="0" borderId="0" xfId="52" applyFont="1">
      <alignment/>
      <protection/>
    </xf>
    <xf numFmtId="0" fontId="9" fillId="0" borderId="0" xfId="53" applyFont="1" applyFill="1">
      <alignment/>
      <protection/>
    </xf>
    <xf numFmtId="2" fontId="82" fillId="0" borderId="10" xfId="56" applyNumberFormat="1" applyFont="1" applyFill="1" applyBorder="1">
      <alignment/>
      <protection/>
    </xf>
    <xf numFmtId="0" fontId="85" fillId="0" borderId="0" xfId="0" applyFont="1" applyAlignment="1">
      <alignment horizontal="right"/>
    </xf>
    <xf numFmtId="2" fontId="84" fillId="0" borderId="10" xfId="56" applyNumberFormat="1" applyFont="1" applyFill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86" fillId="0" borderId="10" xfId="56" applyFont="1" applyFill="1" applyBorder="1" applyAlignment="1">
      <alignment horizontal="left" vertical="center" wrapText="1"/>
      <protection/>
    </xf>
    <xf numFmtId="0" fontId="86" fillId="0" borderId="10" xfId="56" applyFont="1" applyFill="1" applyBorder="1" applyAlignment="1">
      <alignment horizontal="center" vertical="center" wrapText="1"/>
      <protection/>
    </xf>
    <xf numFmtId="2" fontId="86" fillId="0" borderId="10" xfId="56" applyNumberFormat="1" applyFont="1" applyFill="1" applyBorder="1" applyAlignment="1">
      <alignment horizontal="center" vertical="center" wrapText="1"/>
      <protection/>
    </xf>
    <xf numFmtId="0" fontId="87" fillId="0" borderId="10" xfId="56" applyFont="1" applyFill="1" applyBorder="1" applyAlignment="1">
      <alignment horizontal="left" vertical="top" wrapText="1"/>
      <protection/>
    </xf>
    <xf numFmtId="0" fontId="86" fillId="0" borderId="10" xfId="56" applyFont="1" applyFill="1" applyBorder="1" applyAlignment="1">
      <alignment horizontal="left" vertical="top" wrapText="1"/>
      <protection/>
    </xf>
    <xf numFmtId="2" fontId="86" fillId="0" borderId="10" xfId="56" applyNumberFormat="1" applyFont="1" applyFill="1" applyBorder="1" applyAlignment="1">
      <alignment horizontal="center" vertical="center"/>
      <protection/>
    </xf>
    <xf numFmtId="0" fontId="84" fillId="0" borderId="11" xfId="56" applyFont="1" applyFill="1" applyBorder="1" applyAlignment="1">
      <alignment horizontal="center" vertical="center" wrapText="1"/>
      <protection/>
    </xf>
    <xf numFmtId="0" fontId="84" fillId="0" borderId="13" xfId="56" applyFont="1" applyFill="1" applyBorder="1" applyAlignment="1">
      <alignment horizontal="center" vertical="center" wrapText="1"/>
      <protection/>
    </xf>
    <xf numFmtId="0" fontId="18" fillId="0" borderId="0" xfId="52" applyFont="1" applyAlignment="1">
      <alignment horizontal="center" wrapText="1"/>
      <protection/>
    </xf>
    <xf numFmtId="0" fontId="82" fillId="0" borderId="0" xfId="56" applyFont="1" applyFill="1" applyAlignment="1">
      <alignment horizontal="justify" vertical="top" wrapText="1"/>
      <protection/>
    </xf>
    <xf numFmtId="2" fontId="84" fillId="0" borderId="14" xfId="56" applyNumberFormat="1" applyFont="1" applyFill="1" applyBorder="1" applyAlignment="1">
      <alignment horizontal="center" vertical="center" wrapText="1"/>
      <protection/>
    </xf>
    <xf numFmtId="2" fontId="84" fillId="0" borderId="16" xfId="56" applyNumberFormat="1" applyFont="1" applyFill="1" applyBorder="1" applyAlignment="1">
      <alignment horizontal="center" vertical="center" wrapText="1"/>
      <protection/>
    </xf>
    <xf numFmtId="2" fontId="84" fillId="0" borderId="17" xfId="56" applyNumberFormat="1" applyFont="1" applyFill="1" applyBorder="1" applyAlignment="1">
      <alignment horizontal="center" vertical="center" wrapText="1"/>
      <protection/>
    </xf>
    <xf numFmtId="2" fontId="84" fillId="0" borderId="11" xfId="56" applyNumberFormat="1" applyFont="1" applyFill="1" applyBorder="1" applyAlignment="1">
      <alignment horizontal="center" vertical="center" wrapText="1"/>
      <protection/>
    </xf>
    <xf numFmtId="2" fontId="84" fillId="0" borderId="13" xfId="56" applyNumberFormat="1" applyFont="1" applyFill="1" applyBorder="1" applyAlignment="1">
      <alignment horizontal="center" vertical="center" wrapText="1"/>
      <protection/>
    </xf>
    <xf numFmtId="0" fontId="81" fillId="0" borderId="0" xfId="56" applyFont="1" applyFill="1" applyAlignment="1">
      <alignment horizontal="center"/>
      <protection/>
    </xf>
    <xf numFmtId="0" fontId="82" fillId="0" borderId="0" xfId="56" applyFont="1" applyFill="1" applyAlignment="1">
      <alignment horizontal="justify" vertical="center" wrapText="1"/>
      <protection/>
    </xf>
    <xf numFmtId="0" fontId="87" fillId="0" borderId="19" xfId="56" applyFont="1" applyFill="1" applyBorder="1" applyAlignment="1">
      <alignment horizontal="left" vertical="center" wrapText="1"/>
      <protection/>
    </xf>
    <xf numFmtId="0" fontId="87" fillId="0" borderId="20" xfId="56" applyFont="1" applyFill="1" applyBorder="1" applyAlignment="1">
      <alignment horizontal="left" vertical="center" wrapText="1"/>
      <protection/>
    </xf>
    <xf numFmtId="0" fontId="87" fillId="0" borderId="21" xfId="56" applyFont="1" applyFill="1" applyBorder="1" applyAlignment="1">
      <alignment horizontal="left" vertical="center" wrapText="1"/>
      <protection/>
    </xf>
    <xf numFmtId="0" fontId="86" fillId="0" borderId="11" xfId="56" applyFont="1" applyFill="1" applyBorder="1" applyAlignment="1">
      <alignment horizontal="center" vertical="center" wrapText="1"/>
      <protection/>
    </xf>
    <xf numFmtId="0" fontId="86" fillId="0" borderId="13" xfId="56" applyFont="1" applyFill="1" applyBorder="1" applyAlignment="1">
      <alignment horizontal="center" vertical="center" wrapText="1"/>
      <protection/>
    </xf>
    <xf numFmtId="2" fontId="86" fillId="0" borderId="11" xfId="56" applyNumberFormat="1" applyFont="1" applyFill="1" applyBorder="1" applyAlignment="1">
      <alignment horizontal="center" vertical="center" wrapText="1"/>
      <protection/>
    </xf>
    <xf numFmtId="2" fontId="86" fillId="0" borderId="13" xfId="56" applyNumberFormat="1" applyFont="1" applyFill="1" applyBorder="1" applyAlignment="1">
      <alignment horizontal="center" vertical="center" wrapText="1"/>
      <protection/>
    </xf>
    <xf numFmtId="0" fontId="18" fillId="0" borderId="0" xfId="52" applyFont="1" applyAlignment="1">
      <alignment horizontal="center" vertical="center"/>
      <protection/>
    </xf>
    <xf numFmtId="0" fontId="84" fillId="0" borderId="19" xfId="56" applyFont="1" applyFill="1" applyBorder="1" applyAlignment="1">
      <alignment horizontal="center" vertical="center" wrapText="1"/>
      <protection/>
    </xf>
    <xf numFmtId="0" fontId="84" fillId="0" borderId="21" xfId="56" applyFont="1" applyFill="1" applyBorder="1" applyAlignment="1">
      <alignment horizontal="center" vertical="center" wrapText="1"/>
      <protection/>
    </xf>
    <xf numFmtId="2" fontId="22" fillId="0" borderId="19" xfId="52" applyNumberFormat="1" applyFont="1" applyBorder="1" applyAlignment="1">
      <alignment horizontal="center" vertical="center"/>
      <protection/>
    </xf>
    <xf numFmtId="2" fontId="24" fillId="0" borderId="21" xfId="52" applyNumberFormat="1" applyFont="1" applyBorder="1" applyAlignment="1">
      <alignment horizontal="center" vertical="center"/>
      <protection/>
    </xf>
    <xf numFmtId="0" fontId="15" fillId="33" borderId="0" xfId="52" applyFont="1" applyFill="1" applyAlignment="1">
      <alignment horizontal="justify" wrapText="1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center" vertical="center" wrapText="1"/>
      <protection/>
    </xf>
    <xf numFmtId="0" fontId="13" fillId="0" borderId="0" xfId="52" applyFont="1" applyAlignment="1">
      <alignment horizontal="center" wrapText="1"/>
      <protection/>
    </xf>
    <xf numFmtId="0" fontId="29" fillId="0" borderId="11" xfId="52" applyFont="1" applyBorder="1" applyAlignment="1">
      <alignment horizontal="center" vertical="center"/>
      <protection/>
    </xf>
    <xf numFmtId="0" fontId="29" fillId="0" borderId="13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wrapText="1"/>
      <protection/>
    </xf>
    <xf numFmtId="2" fontId="22" fillId="0" borderId="15" xfId="52" applyNumberFormat="1" applyFont="1" applyBorder="1" applyAlignment="1">
      <alignment horizontal="center" vertical="center"/>
      <protection/>
    </xf>
    <xf numFmtId="2" fontId="22" fillId="0" borderId="22" xfId="52" applyNumberFormat="1" applyFont="1" applyBorder="1" applyAlignment="1">
      <alignment horizontal="center" vertical="center"/>
      <protection/>
    </xf>
    <xf numFmtId="2" fontId="22" fillId="0" borderId="0" xfId="52" applyNumberFormat="1" applyFont="1" applyBorder="1" applyAlignment="1">
      <alignment horizontal="center" vertical="center"/>
      <protection/>
    </xf>
    <xf numFmtId="2" fontId="22" fillId="0" borderId="23" xfId="52" applyNumberFormat="1" applyFont="1" applyBorder="1" applyAlignment="1">
      <alignment horizontal="center" vertical="center"/>
      <protection/>
    </xf>
    <xf numFmtId="2" fontId="15" fillId="0" borderId="10" xfId="52" applyNumberFormat="1" applyFont="1" applyBorder="1" applyAlignment="1">
      <alignment horizontal="center" vertical="center"/>
      <protection/>
    </xf>
    <xf numFmtId="2" fontId="22" fillId="0" borderId="11" xfId="52" applyNumberFormat="1" applyFont="1" applyBorder="1" applyAlignment="1">
      <alignment horizontal="center" vertical="center"/>
      <protection/>
    </xf>
    <xf numFmtId="2" fontId="22" fillId="0" borderId="12" xfId="52" applyNumberFormat="1" applyFont="1" applyBorder="1" applyAlignment="1">
      <alignment horizontal="center" vertical="center"/>
      <protection/>
    </xf>
    <xf numFmtId="2" fontId="20" fillId="0" borderId="10" xfId="52" applyNumberFormat="1" applyFont="1" applyBorder="1" applyAlignment="1">
      <alignment horizontal="center" vertical="center"/>
      <protection/>
    </xf>
    <xf numFmtId="2" fontId="23" fillId="0" borderId="10" xfId="52" applyNumberFormat="1" applyFont="1" applyBorder="1" applyAlignment="1">
      <alignment horizontal="center" vertical="center"/>
      <protection/>
    </xf>
    <xf numFmtId="2" fontId="15" fillId="0" borderId="11" xfId="52" applyNumberFormat="1" applyFont="1" applyBorder="1" applyAlignment="1">
      <alignment horizontal="center" vertical="center"/>
      <protection/>
    </xf>
    <xf numFmtId="2" fontId="15" fillId="0" borderId="12" xfId="52" applyNumberFormat="1" applyFont="1" applyBorder="1" applyAlignment="1">
      <alignment horizontal="center" vertical="center"/>
      <protection/>
    </xf>
    <xf numFmtId="2" fontId="15" fillId="0" borderId="13" xfId="52" applyNumberFormat="1" applyFont="1" applyBorder="1" applyAlignment="1">
      <alignment horizontal="center" vertical="center"/>
      <protection/>
    </xf>
    <xf numFmtId="0" fontId="32" fillId="0" borderId="11" xfId="52" applyFont="1" applyBorder="1" applyAlignment="1">
      <alignment horizontal="center" vertical="center" wrapText="1"/>
      <protection/>
    </xf>
    <xf numFmtId="0" fontId="32" fillId="0" borderId="12" xfId="52" applyFont="1" applyBorder="1" applyAlignment="1">
      <alignment horizontal="center" vertical="center" wrapText="1"/>
      <protection/>
    </xf>
    <xf numFmtId="0" fontId="32" fillId="0" borderId="13" xfId="52" applyFont="1" applyBorder="1" applyAlignment="1">
      <alignment horizontal="center" vertical="center" wrapText="1"/>
      <protection/>
    </xf>
    <xf numFmtId="0" fontId="22" fillId="0" borderId="19" xfId="52" applyFont="1" applyBorder="1" applyAlignment="1">
      <alignment horizontal="left" vertical="center"/>
      <protection/>
    </xf>
    <xf numFmtId="0" fontId="24" fillId="0" borderId="20" xfId="52" applyFont="1" applyBorder="1" applyAlignment="1">
      <alignment horizontal="left" vertical="center"/>
      <protection/>
    </xf>
    <xf numFmtId="0" fontId="78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8" fillId="0" borderId="19" xfId="0" applyFont="1" applyBorder="1" applyAlignment="1">
      <alignment horizontal="left"/>
    </xf>
    <xf numFmtId="0" fontId="78" fillId="0" borderId="21" xfId="0" applyFont="1" applyBorder="1" applyAlignment="1">
      <alignment horizontal="left"/>
    </xf>
    <xf numFmtId="0" fontId="79" fillId="0" borderId="11" xfId="0" applyFont="1" applyBorder="1" applyAlignment="1">
      <alignment horizontal="center" wrapText="1"/>
    </xf>
    <xf numFmtId="0" fontId="79" fillId="0" borderId="12" xfId="0" applyFont="1" applyBorder="1" applyAlignment="1">
      <alignment horizontal="center" wrapText="1"/>
    </xf>
    <xf numFmtId="0" fontId="79" fillId="0" borderId="13" xfId="0" applyFont="1" applyBorder="1" applyAlignment="1">
      <alignment horizontal="center" wrapText="1"/>
    </xf>
    <xf numFmtId="0" fontId="79" fillId="0" borderId="11" xfId="0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4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4" fillId="0" borderId="0" xfId="0" applyFont="1" applyFill="1" applyAlignment="1" applyProtection="1">
      <alignment/>
      <protection locked="0"/>
    </xf>
    <xf numFmtId="0" fontId="57" fillId="0" borderId="18" xfId="0" applyFont="1" applyBorder="1" applyAlignment="1" applyProtection="1">
      <alignment horizontal="center"/>
      <protection locked="0"/>
    </xf>
    <xf numFmtId="0" fontId="57" fillId="0" borderId="24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8" fillId="0" borderId="25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textRotation="90" wrapText="1"/>
    </xf>
    <xf numFmtId="0" fontId="59" fillId="0" borderId="26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25" xfId="0" applyNumberFormat="1" applyFont="1" applyBorder="1" applyAlignment="1">
      <alignment horizontal="center"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4" fillId="0" borderId="30" xfId="0" applyNumberFormat="1" applyFont="1" applyBorder="1" applyAlignment="1" applyProtection="1">
      <alignment horizontal="center"/>
      <protection locked="0"/>
    </xf>
    <xf numFmtId="0" fontId="60" fillId="0" borderId="10" xfId="0" applyFont="1" applyBorder="1" applyAlignment="1">
      <alignment horizontal="right"/>
    </xf>
    <xf numFmtId="0" fontId="4" fillId="0" borderId="28" xfId="0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32" xfId="0" applyNumberFormat="1" applyFont="1" applyBorder="1" applyAlignment="1" applyProtection="1">
      <alignment horizontal="center"/>
      <protection locked="0"/>
    </xf>
    <xf numFmtId="0" fontId="4" fillId="0" borderId="32" xfId="0" applyNumberFormat="1" applyFont="1" applyBorder="1" applyAlignment="1" applyProtection="1">
      <alignment horizontal="center" wrapText="1"/>
      <protection locked="0"/>
    </xf>
    <xf numFmtId="2" fontId="61" fillId="0" borderId="28" xfId="0" applyNumberFormat="1" applyFont="1" applyBorder="1" applyAlignment="1" applyProtection="1">
      <alignment horizontal="right" indent="1"/>
      <protection locked="0"/>
    </xf>
    <xf numFmtId="0" fontId="4" fillId="0" borderId="0" xfId="0" applyFont="1" applyAlignment="1" applyProtection="1">
      <alignment horizont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2 2" xfId="67"/>
    <cellStyle name="Процентный 3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Финансовый 4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H57"/>
  <sheetViews>
    <sheetView view="pageBreakPreview" zoomScaleNormal="80" zoomScaleSheetLayoutView="100" zoomScalePageLayoutView="0" workbookViewId="0" topLeftCell="A2">
      <selection activeCell="F20" sqref="F20:F22"/>
    </sheetView>
  </sheetViews>
  <sheetFormatPr defaultColWidth="9.140625" defaultRowHeight="15"/>
  <cols>
    <col min="1" max="1" width="41.00390625" style="57" customWidth="1"/>
    <col min="2" max="2" width="17.8515625" style="57" customWidth="1"/>
    <col min="3" max="3" width="12.140625" style="57" customWidth="1"/>
    <col min="4" max="4" width="11.7109375" style="57" customWidth="1"/>
    <col min="5" max="5" width="13.8515625" style="57" customWidth="1"/>
    <col min="6" max="6" width="13.140625" style="58" customWidth="1"/>
    <col min="7" max="7" width="11.28125" style="57" customWidth="1"/>
    <col min="8" max="16384" width="9.140625" style="57" customWidth="1"/>
  </cols>
  <sheetData>
    <row r="1" spans="1:8" s="2" customFormat="1" ht="15.75">
      <c r="A1" s="69" t="s">
        <v>20</v>
      </c>
      <c r="B1" s="1"/>
      <c r="C1" s="1"/>
      <c r="D1" s="18"/>
      <c r="E1" s="18"/>
      <c r="F1" s="1"/>
      <c r="G1" s="18"/>
      <c r="H1" s="1"/>
    </row>
    <row r="2" spans="1:8" s="4" customFormat="1" ht="15.75">
      <c r="A2" s="70" t="s">
        <v>21</v>
      </c>
      <c r="B2" s="1"/>
      <c r="C2" s="1"/>
      <c r="D2" s="1"/>
      <c r="E2" s="1"/>
      <c r="F2" s="1"/>
      <c r="G2" s="1"/>
      <c r="H2" s="1"/>
    </row>
    <row r="3" spans="1:6" ht="3" customHeight="1">
      <c r="A3" s="93"/>
      <c r="B3" s="93"/>
      <c r="C3" s="93"/>
      <c r="D3" s="93"/>
      <c r="E3" s="93"/>
      <c r="F3" s="56"/>
    </row>
    <row r="4" spans="1:6" ht="15" hidden="1">
      <c r="A4" s="93"/>
      <c r="B4" s="93"/>
      <c r="C4" s="93"/>
      <c r="D4" s="93"/>
      <c r="E4" s="93"/>
      <c r="F4" s="56"/>
    </row>
    <row r="5" spans="1:5" ht="8.25" customHeight="1">
      <c r="A5" s="93"/>
      <c r="B5" s="93"/>
      <c r="C5" s="93"/>
      <c r="D5" s="93"/>
      <c r="E5" s="93"/>
    </row>
    <row r="6" ht="15" hidden="1"/>
    <row r="7" ht="12.75" customHeight="1"/>
    <row r="8" spans="1:5" ht="64.5" customHeight="1" hidden="1">
      <c r="A8" s="94" t="s">
        <v>101</v>
      </c>
      <c r="B8" s="94"/>
      <c r="C8" s="94"/>
      <c r="D8" s="94"/>
      <c r="E8" s="94"/>
    </row>
    <row r="9" spans="1:5" ht="7.5" customHeight="1">
      <c r="A9" s="59"/>
      <c r="B9" s="59"/>
      <c r="C9" s="59"/>
      <c r="D9" s="59"/>
      <c r="E9" s="59"/>
    </row>
    <row r="10" spans="1:5" ht="9.75" customHeight="1" hidden="1">
      <c r="A10" s="93"/>
      <c r="B10" s="93"/>
      <c r="C10" s="93"/>
      <c r="D10" s="93"/>
      <c r="E10" s="93"/>
    </row>
    <row r="11" ht="15" hidden="1"/>
    <row r="12" spans="1:5" ht="36" customHeight="1" hidden="1">
      <c r="A12" s="87"/>
      <c r="B12" s="87"/>
      <c r="C12" s="87"/>
      <c r="D12" s="87"/>
      <c r="E12" s="87"/>
    </row>
    <row r="13" spans="1:8" s="2" customFormat="1" ht="0.75" customHeight="1">
      <c r="A13" s="102"/>
      <c r="B13" s="102"/>
      <c r="C13" s="102"/>
      <c r="D13" s="102"/>
      <c r="E13" s="102"/>
      <c r="F13" s="1"/>
      <c r="G13" s="1"/>
      <c r="H13" s="1"/>
    </row>
    <row r="14" spans="1:8" s="2" customFormat="1" ht="39" customHeight="1">
      <c r="A14" s="86" t="s">
        <v>96</v>
      </c>
      <c r="B14" s="86"/>
      <c r="C14" s="86"/>
      <c r="D14" s="86"/>
      <c r="E14" s="86"/>
      <c r="F14" s="86"/>
      <c r="G14" s="22"/>
      <c r="H14" s="22"/>
    </row>
    <row r="15" spans="1:5" ht="15">
      <c r="A15" s="60"/>
      <c r="B15" s="60"/>
      <c r="C15" s="60"/>
      <c r="D15" s="60"/>
      <c r="E15" s="60"/>
    </row>
    <row r="16" spans="1:7" s="62" customFormat="1" ht="18" customHeight="1">
      <c r="A16" s="84" t="s">
        <v>0</v>
      </c>
      <c r="B16" s="103" t="s">
        <v>1</v>
      </c>
      <c r="C16" s="104"/>
      <c r="D16" s="84" t="s">
        <v>83</v>
      </c>
      <c r="E16" s="84" t="s">
        <v>84</v>
      </c>
      <c r="F16" s="84" t="s">
        <v>95</v>
      </c>
      <c r="G16" s="61"/>
    </row>
    <row r="17" spans="1:7" s="62" customFormat="1" ht="18" customHeight="1">
      <c r="A17" s="85"/>
      <c r="B17" s="63" t="s">
        <v>85</v>
      </c>
      <c r="C17" s="63" t="s">
        <v>5</v>
      </c>
      <c r="D17" s="85"/>
      <c r="E17" s="85"/>
      <c r="F17" s="85"/>
      <c r="G17" s="61"/>
    </row>
    <row r="18" spans="1:7" s="62" customFormat="1" ht="12.75">
      <c r="A18" s="63">
        <v>1</v>
      </c>
      <c r="B18" s="63">
        <v>2</v>
      </c>
      <c r="C18" s="63">
        <v>3</v>
      </c>
      <c r="D18" s="63">
        <v>4</v>
      </c>
      <c r="E18" s="63">
        <v>5</v>
      </c>
      <c r="F18" s="63">
        <v>6</v>
      </c>
      <c r="G18" s="61"/>
    </row>
    <row r="19" spans="1:7" ht="15">
      <c r="A19" s="95" t="s">
        <v>86</v>
      </c>
      <c r="B19" s="96"/>
      <c r="C19" s="96"/>
      <c r="D19" s="96"/>
      <c r="E19" s="97"/>
      <c r="F19" s="73"/>
      <c r="G19" s="64"/>
    </row>
    <row r="20" spans="1:7" ht="50.25" customHeight="1">
      <c r="A20" s="78" t="s">
        <v>103</v>
      </c>
      <c r="B20" s="98" t="s">
        <v>104</v>
      </c>
      <c r="C20" s="79">
        <v>3.7</v>
      </c>
      <c r="D20" s="100">
        <f>ROUND(60.41*1.18,2)</f>
        <v>71.28</v>
      </c>
      <c r="E20" s="80">
        <f>ROUND(C20*D20,2)</f>
        <v>263.74</v>
      </c>
      <c r="F20" s="88" t="s">
        <v>99</v>
      </c>
      <c r="G20" s="64"/>
    </row>
    <row r="21" spans="1:7" ht="30.75" customHeight="1">
      <c r="A21" s="78" t="s">
        <v>87</v>
      </c>
      <c r="B21" s="99"/>
      <c r="C21" s="79">
        <v>4.4</v>
      </c>
      <c r="D21" s="101"/>
      <c r="E21" s="80">
        <f>ROUND(C21*D20,2)</f>
        <v>313.63</v>
      </c>
      <c r="F21" s="89"/>
      <c r="G21" s="64"/>
    </row>
    <row r="22" spans="1:7" ht="28.5">
      <c r="A22" s="78" t="s">
        <v>88</v>
      </c>
      <c r="B22" s="79" t="s">
        <v>105</v>
      </c>
      <c r="C22" s="79" t="s">
        <v>89</v>
      </c>
      <c r="D22" s="80">
        <f>D20</f>
        <v>71.28</v>
      </c>
      <c r="E22" s="80">
        <f>D22</f>
        <v>71.28</v>
      </c>
      <c r="F22" s="90"/>
      <c r="G22" s="64"/>
    </row>
    <row r="23" spans="1:7" ht="112.5">
      <c r="A23" s="81" t="s">
        <v>90</v>
      </c>
      <c r="B23" s="79" t="s">
        <v>106</v>
      </c>
      <c r="C23" s="79">
        <v>0.03</v>
      </c>
      <c r="D23" s="79">
        <f>ROUND(1436*1.18,2)</f>
        <v>1694.48</v>
      </c>
      <c r="E23" s="80">
        <f>ROUND(C23*D23,2)</f>
        <v>50.83</v>
      </c>
      <c r="F23" s="75" t="s">
        <v>102</v>
      </c>
      <c r="G23" s="65"/>
    </row>
    <row r="24" spans="1:7" ht="47.25" customHeight="1">
      <c r="A24" s="82" t="s">
        <v>107</v>
      </c>
      <c r="B24" s="79" t="s">
        <v>104</v>
      </c>
      <c r="C24" s="79">
        <v>3.2</v>
      </c>
      <c r="D24" s="80">
        <f>ROUND(D23*0.04,2)+D20</f>
        <v>139.06</v>
      </c>
      <c r="E24" s="80">
        <f>ROUND(C24*D24,2)</f>
        <v>444.99</v>
      </c>
      <c r="F24" s="91" t="s">
        <v>100</v>
      </c>
      <c r="G24" s="66"/>
    </row>
    <row r="25" spans="1:7" ht="38.25" customHeight="1">
      <c r="A25" s="78" t="s">
        <v>91</v>
      </c>
      <c r="B25" s="79" t="s">
        <v>105</v>
      </c>
      <c r="C25" s="79" t="s">
        <v>89</v>
      </c>
      <c r="D25" s="83">
        <f>D24</f>
        <v>139.06</v>
      </c>
      <c r="E25" s="80">
        <f>D25</f>
        <v>139.06</v>
      </c>
      <c r="F25" s="92"/>
      <c r="G25" s="66"/>
    </row>
    <row r="26" spans="4:6" ht="15">
      <c r="D26" s="64"/>
      <c r="E26" s="64"/>
      <c r="F26" s="67"/>
    </row>
    <row r="27" spans="4:6" ht="15">
      <c r="D27" s="64"/>
      <c r="E27" s="64"/>
      <c r="F27" s="67"/>
    </row>
    <row r="31" spans="1:7" ht="15">
      <c r="A31" s="68"/>
      <c r="B31" s="68"/>
      <c r="C31" s="68"/>
      <c r="D31" s="68"/>
      <c r="E31" s="68"/>
      <c r="F31" s="56"/>
      <c r="G31" s="68"/>
    </row>
    <row r="36" spans="4:6" ht="15">
      <c r="D36" s="68"/>
      <c r="E36" s="68"/>
      <c r="F36" s="56"/>
    </row>
    <row r="37" spans="4:6" ht="15">
      <c r="D37" s="68"/>
      <c r="E37" s="68"/>
      <c r="F37" s="56"/>
    </row>
    <row r="38" spans="4:6" ht="15">
      <c r="D38" s="68"/>
      <c r="E38" s="68"/>
      <c r="F38" s="56"/>
    </row>
    <row r="40" spans="1:6" ht="15">
      <c r="A40" s="68"/>
      <c r="B40" s="68"/>
      <c r="C40" s="68"/>
      <c r="D40" s="68"/>
      <c r="E40" s="68"/>
      <c r="F40" s="56"/>
    </row>
    <row r="44" spans="4:6" ht="15">
      <c r="D44" s="68"/>
      <c r="E44" s="68"/>
      <c r="F44" s="56"/>
    </row>
    <row r="45" spans="4:6" ht="15">
      <c r="D45" s="68"/>
      <c r="E45" s="68"/>
      <c r="F45" s="56"/>
    </row>
    <row r="51" spans="4:6" ht="15">
      <c r="D51" s="68"/>
      <c r="E51" s="68"/>
      <c r="F51" s="56"/>
    </row>
    <row r="56" spans="4:6" ht="15">
      <c r="D56" s="68"/>
      <c r="E56" s="68"/>
      <c r="F56" s="56"/>
    </row>
    <row r="57" spans="7:8" ht="15">
      <c r="G57" s="68"/>
      <c r="H57" s="68"/>
    </row>
  </sheetData>
  <sheetProtection/>
  <mergeCells count="18">
    <mergeCell ref="A3:E3"/>
    <mergeCell ref="A4:E4"/>
    <mergeCell ref="A5:E5"/>
    <mergeCell ref="A8:E8"/>
    <mergeCell ref="A10:E10"/>
    <mergeCell ref="A19:E19"/>
    <mergeCell ref="A13:E13"/>
    <mergeCell ref="A16:A17"/>
    <mergeCell ref="B16:C16"/>
    <mergeCell ref="D16:D17"/>
    <mergeCell ref="E16:E17"/>
    <mergeCell ref="A14:F14"/>
    <mergeCell ref="A12:E12"/>
    <mergeCell ref="F16:F17"/>
    <mergeCell ref="F20:F22"/>
    <mergeCell ref="F24:F25"/>
    <mergeCell ref="B20:B21"/>
    <mergeCell ref="D20:D2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59"/>
  <sheetViews>
    <sheetView view="pageBreakPreview" zoomScaleSheetLayoutView="100" zoomScalePageLayoutView="0" workbookViewId="0" topLeftCell="A1">
      <selection activeCell="F18" sqref="F18:G20"/>
    </sheetView>
  </sheetViews>
  <sheetFormatPr defaultColWidth="9.140625" defaultRowHeight="15"/>
  <cols>
    <col min="1" max="2" width="9.140625" style="3" customWidth="1"/>
    <col min="3" max="3" width="24.421875" style="3" customWidth="1"/>
    <col min="4" max="4" width="14.7109375" style="3" customWidth="1"/>
    <col min="5" max="5" width="13.140625" style="3" customWidth="1"/>
    <col min="6" max="6" width="8.00390625" style="3" customWidth="1"/>
    <col min="7" max="7" width="7.7109375" style="3" customWidth="1"/>
    <col min="8" max="8" width="12.421875" style="3" customWidth="1"/>
    <col min="9" max="9" width="9.140625" style="2" hidden="1" customWidth="1"/>
    <col min="10" max="10" width="13.00390625" style="2" customWidth="1"/>
    <col min="11" max="11" width="9.140625" style="2" customWidth="1"/>
    <col min="12" max="12" width="23.8515625" style="2" customWidth="1"/>
    <col min="13" max="13" width="14.8515625" style="2" customWidth="1"/>
    <col min="14" max="14" width="12.140625" style="2" customWidth="1"/>
    <col min="15" max="16" width="9.140625" style="2" customWidth="1"/>
    <col min="17" max="17" width="16.421875" style="2" customWidth="1"/>
    <col min="18" max="16384" width="9.140625" style="2" customWidth="1"/>
  </cols>
  <sheetData>
    <row r="1" spans="1:8" ht="15.75">
      <c r="A1" s="69" t="s">
        <v>20</v>
      </c>
      <c r="B1" s="71"/>
      <c r="C1" s="71"/>
      <c r="D1" s="18"/>
      <c r="E1" s="18"/>
      <c r="F1" s="1"/>
      <c r="G1" s="18"/>
      <c r="H1" s="1"/>
    </row>
    <row r="2" spans="1:8" s="4" customFormat="1" ht="15.75">
      <c r="A2" s="70" t="s">
        <v>21</v>
      </c>
      <c r="B2" s="71"/>
      <c r="C2" s="71"/>
      <c r="D2" s="1"/>
      <c r="E2" s="1"/>
      <c r="F2" s="1"/>
      <c r="G2" s="1"/>
      <c r="H2" s="1"/>
    </row>
    <row r="3" spans="1:8" s="4" customFormat="1" ht="14.25" customHeight="1">
      <c r="A3" s="19"/>
      <c r="B3" s="1"/>
      <c r="C3" s="1"/>
      <c r="D3" s="1"/>
      <c r="E3" s="1"/>
      <c r="F3" s="1"/>
      <c r="G3" s="1"/>
      <c r="H3" s="1"/>
    </row>
    <row r="4" spans="1:8" ht="30.75" customHeight="1" hidden="1">
      <c r="A4" s="107"/>
      <c r="B4" s="107"/>
      <c r="C4" s="107"/>
      <c r="D4" s="107"/>
      <c r="E4" s="107"/>
      <c r="F4" s="107"/>
      <c r="G4" s="107"/>
      <c r="H4" s="107"/>
    </row>
    <row r="5" spans="1:8" ht="31.5" customHeight="1">
      <c r="A5" s="38"/>
      <c r="B5" s="39"/>
      <c r="C5" s="39"/>
      <c r="D5" s="40"/>
      <c r="E5" s="39"/>
      <c r="F5" s="39"/>
      <c r="G5" s="39"/>
      <c r="H5" s="39"/>
    </row>
    <row r="6" spans="1:10" ht="38.25" customHeight="1">
      <c r="A6" s="110" t="s">
        <v>97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8" ht="15.75">
      <c r="A7" s="20"/>
      <c r="B7" s="1"/>
      <c r="C7" s="1"/>
      <c r="D7" s="1"/>
      <c r="E7" s="1"/>
      <c r="F7" s="1"/>
      <c r="G7" s="1"/>
      <c r="H7" s="1"/>
    </row>
    <row r="8" spans="1:10" ht="12.75">
      <c r="A8" s="108" t="s">
        <v>0</v>
      </c>
      <c r="B8" s="109"/>
      <c r="C8" s="109"/>
      <c r="D8" s="108" t="s">
        <v>1</v>
      </c>
      <c r="E8" s="109"/>
      <c r="F8" s="108" t="s">
        <v>2</v>
      </c>
      <c r="G8" s="109"/>
      <c r="H8" s="108" t="s">
        <v>3</v>
      </c>
      <c r="I8" s="20"/>
      <c r="J8" s="112" t="s">
        <v>95</v>
      </c>
    </row>
    <row r="9" spans="1:10" ht="22.5">
      <c r="A9" s="109"/>
      <c r="B9" s="109"/>
      <c r="C9" s="109"/>
      <c r="D9" s="76" t="s">
        <v>4</v>
      </c>
      <c r="E9" s="76" t="s">
        <v>5</v>
      </c>
      <c r="F9" s="109"/>
      <c r="G9" s="109"/>
      <c r="H9" s="109"/>
      <c r="I9" s="20"/>
      <c r="J9" s="113"/>
    </row>
    <row r="10" spans="1:10" ht="12.75">
      <c r="A10" s="114">
        <v>1</v>
      </c>
      <c r="B10" s="114"/>
      <c r="C10" s="114"/>
      <c r="D10" s="41">
        <v>2</v>
      </c>
      <c r="E10" s="41">
        <v>3</v>
      </c>
      <c r="F10" s="114">
        <v>4</v>
      </c>
      <c r="G10" s="114"/>
      <c r="H10" s="41">
        <v>5</v>
      </c>
      <c r="J10" s="77">
        <v>6</v>
      </c>
    </row>
    <row r="11" spans="1:10" ht="15.75" customHeight="1">
      <c r="A11" s="42" t="s">
        <v>6</v>
      </c>
      <c r="B11" s="43"/>
      <c r="C11" s="43"/>
      <c r="D11" s="115" t="s">
        <v>7</v>
      </c>
      <c r="E11" s="115" t="s">
        <v>8</v>
      </c>
      <c r="F11" s="117">
        <f>J50*1.18</f>
        <v>21.709639999999997</v>
      </c>
      <c r="G11" s="118"/>
      <c r="H11" s="122">
        <f>F11</f>
        <v>21.709639999999997</v>
      </c>
      <c r="J11" s="129" t="s">
        <v>108</v>
      </c>
    </row>
    <row r="12" spans="1:10" ht="15.75" customHeight="1">
      <c r="A12" s="44" t="s">
        <v>9</v>
      </c>
      <c r="B12" s="45"/>
      <c r="C12" s="45"/>
      <c r="D12" s="116"/>
      <c r="E12" s="116"/>
      <c r="F12" s="119"/>
      <c r="G12" s="120"/>
      <c r="H12" s="123"/>
      <c r="J12" s="130"/>
    </row>
    <row r="13" spans="1:10" ht="16.5" customHeight="1">
      <c r="A13" s="46" t="s">
        <v>10</v>
      </c>
      <c r="B13" s="47"/>
      <c r="C13" s="47"/>
      <c r="D13" s="116"/>
      <c r="E13" s="116"/>
      <c r="F13" s="124">
        <f>J52*1.18</f>
        <v>11.410599999999999</v>
      </c>
      <c r="G13" s="125"/>
      <c r="H13" s="124">
        <f>F13</f>
        <v>11.410599999999999</v>
      </c>
      <c r="J13" s="130"/>
    </row>
    <row r="14" spans="1:10" s="6" customFormat="1" ht="15.75">
      <c r="A14" s="48" t="s">
        <v>11</v>
      </c>
      <c r="B14" s="49"/>
      <c r="C14" s="49"/>
      <c r="D14" s="116"/>
      <c r="E14" s="116"/>
      <c r="F14" s="125"/>
      <c r="G14" s="125"/>
      <c r="H14" s="125"/>
      <c r="J14" s="130"/>
    </row>
    <row r="15" spans="1:10" s="7" customFormat="1" ht="21.75" customHeight="1">
      <c r="A15" s="50" t="s">
        <v>12</v>
      </c>
      <c r="B15" s="51"/>
      <c r="C15" s="51"/>
      <c r="D15" s="116"/>
      <c r="E15" s="116"/>
      <c r="F15" s="121">
        <f>J55*1.18</f>
        <v>2.2396399999999996</v>
      </c>
      <c r="G15" s="121"/>
      <c r="H15" s="126">
        <f>F15</f>
        <v>2.2396399999999996</v>
      </c>
      <c r="J15" s="130"/>
    </row>
    <row r="16" spans="1:10" s="8" customFormat="1" ht="18.75" customHeight="1">
      <c r="A16" s="52" t="s">
        <v>13</v>
      </c>
      <c r="B16" s="53"/>
      <c r="C16" s="53"/>
      <c r="D16" s="116"/>
      <c r="E16" s="116"/>
      <c r="F16" s="121"/>
      <c r="G16" s="121"/>
      <c r="H16" s="127"/>
      <c r="J16" s="130"/>
    </row>
    <row r="17" spans="1:10" s="9" customFormat="1" ht="18" customHeight="1">
      <c r="A17" s="48" t="s">
        <v>14</v>
      </c>
      <c r="B17" s="49"/>
      <c r="C17" s="49"/>
      <c r="D17" s="116"/>
      <c r="E17" s="116"/>
      <c r="F17" s="121"/>
      <c r="G17" s="121"/>
      <c r="H17" s="128"/>
      <c r="J17" s="130"/>
    </row>
    <row r="18" spans="1:10" s="9" customFormat="1" ht="24" customHeight="1">
      <c r="A18" s="50" t="s">
        <v>15</v>
      </c>
      <c r="B18" s="51"/>
      <c r="C18" s="51"/>
      <c r="D18" s="116"/>
      <c r="E18" s="116"/>
      <c r="F18" s="121">
        <f>J57*1.18</f>
        <v>8.0594</v>
      </c>
      <c r="G18" s="121"/>
      <c r="H18" s="126">
        <f>F18</f>
        <v>8.0594</v>
      </c>
      <c r="J18" s="130"/>
    </row>
    <row r="19" spans="1:10" s="10" customFormat="1" ht="15.75">
      <c r="A19" s="52" t="s">
        <v>16</v>
      </c>
      <c r="B19" s="53"/>
      <c r="C19" s="53"/>
      <c r="D19" s="116"/>
      <c r="E19" s="116"/>
      <c r="F19" s="121"/>
      <c r="G19" s="121"/>
      <c r="H19" s="127"/>
      <c r="J19" s="130"/>
    </row>
    <row r="20" spans="1:10" s="11" customFormat="1" ht="14.25" customHeight="1">
      <c r="A20" s="48" t="s">
        <v>17</v>
      </c>
      <c r="B20" s="49"/>
      <c r="C20" s="49"/>
      <c r="D20" s="116"/>
      <c r="E20" s="116"/>
      <c r="F20" s="121"/>
      <c r="G20" s="121"/>
      <c r="H20" s="128"/>
      <c r="J20" s="130"/>
    </row>
    <row r="21" spans="1:11" s="11" customFormat="1" ht="25.5" customHeight="1">
      <c r="A21" s="132" t="s">
        <v>18</v>
      </c>
      <c r="B21" s="133"/>
      <c r="C21" s="133"/>
      <c r="D21" s="54" t="s">
        <v>19</v>
      </c>
      <c r="E21" s="41">
        <v>0.1</v>
      </c>
      <c r="F21" s="105">
        <f>J59*1.18</f>
        <v>671.538</v>
      </c>
      <c r="G21" s="106"/>
      <c r="H21" s="55">
        <f>F21*E21</f>
        <v>67.1538</v>
      </c>
      <c r="J21" s="131"/>
      <c r="K21" s="12"/>
    </row>
    <row r="22" spans="1:8" s="13" customFormat="1" ht="15">
      <c r="A22" s="3"/>
      <c r="B22" s="3"/>
      <c r="C22" s="3"/>
      <c r="D22" s="3"/>
      <c r="E22" s="3"/>
      <c r="F22" s="3"/>
      <c r="G22" s="3"/>
      <c r="H22" s="3"/>
    </row>
    <row r="23" spans="1:10" s="8" customFormat="1" ht="12.75">
      <c r="A23" s="3"/>
      <c r="B23" s="3"/>
      <c r="C23" s="3"/>
      <c r="D23" s="3"/>
      <c r="E23" s="3"/>
      <c r="F23" s="3"/>
      <c r="G23" s="3"/>
      <c r="H23" s="3"/>
      <c r="J23" s="14"/>
    </row>
    <row r="24" spans="1:8" s="8" customFormat="1" ht="12.75">
      <c r="A24" s="3"/>
      <c r="B24" s="3"/>
      <c r="C24" s="3"/>
      <c r="D24" s="3"/>
      <c r="E24" s="3"/>
      <c r="F24" s="3"/>
      <c r="G24" s="3"/>
      <c r="H24" s="3"/>
    </row>
    <row r="25" spans="1:8" s="8" customFormat="1" ht="12.75">
      <c r="A25" s="3"/>
      <c r="B25" s="3"/>
      <c r="C25" s="3"/>
      <c r="D25" s="3"/>
      <c r="E25" s="3"/>
      <c r="F25" s="3"/>
      <c r="G25" s="3"/>
      <c r="H25" s="3"/>
    </row>
    <row r="26" spans="1:10" s="8" customFormat="1" ht="12.75">
      <c r="A26" s="3"/>
      <c r="B26" s="3"/>
      <c r="C26" s="3"/>
      <c r="D26" s="3"/>
      <c r="E26" s="3"/>
      <c r="F26" s="3"/>
      <c r="G26" s="3"/>
      <c r="H26" s="3"/>
      <c r="J26" s="14"/>
    </row>
    <row r="27" spans="1:8" s="8" customFormat="1" ht="12.75">
      <c r="A27" s="3"/>
      <c r="B27" s="3"/>
      <c r="C27" s="3"/>
      <c r="D27" s="3"/>
      <c r="E27" s="3"/>
      <c r="F27" s="3"/>
      <c r="G27" s="3"/>
      <c r="H27" s="3"/>
    </row>
    <row r="28" spans="1:10" s="8" customFormat="1" ht="16.5">
      <c r="A28" s="5"/>
      <c r="B28" s="1"/>
      <c r="C28" s="1"/>
      <c r="D28" s="1"/>
      <c r="E28" s="1"/>
      <c r="F28" s="1"/>
      <c r="G28" s="1"/>
      <c r="H28" s="1"/>
      <c r="J28" s="14"/>
    </row>
    <row r="29" spans="1:8" s="8" customFormat="1" ht="12.75">
      <c r="A29" s="3"/>
      <c r="B29" s="3"/>
      <c r="C29" s="3"/>
      <c r="D29" s="3"/>
      <c r="E29" s="3"/>
      <c r="F29" s="3"/>
      <c r="G29" s="3"/>
      <c r="H29" s="3"/>
    </row>
    <row r="30" spans="1:10" s="11" customFormat="1" ht="41.25" customHeight="1">
      <c r="A30" s="3"/>
      <c r="B30" s="3"/>
      <c r="C30" s="3"/>
      <c r="D30" s="3"/>
      <c r="E30" s="3"/>
      <c r="F30" s="3"/>
      <c r="G30" s="3"/>
      <c r="H30" s="3"/>
      <c r="J30" s="15"/>
    </row>
    <row r="31" spans="1:10" s="11" customFormat="1" ht="17.25" customHeight="1">
      <c r="A31" s="3"/>
      <c r="B31" s="3"/>
      <c r="C31" s="3"/>
      <c r="D31" s="3"/>
      <c r="E31" s="3"/>
      <c r="F31" s="3"/>
      <c r="G31" s="3"/>
      <c r="H31" s="3"/>
      <c r="J31" s="15"/>
    </row>
    <row r="32" spans="1:10" s="11" customFormat="1" ht="11.25" customHeight="1">
      <c r="A32" s="3"/>
      <c r="B32" s="3"/>
      <c r="C32" s="3"/>
      <c r="D32" s="3"/>
      <c r="E32" s="3"/>
      <c r="F32" s="3"/>
      <c r="G32" s="3"/>
      <c r="H32" s="3"/>
      <c r="J32" s="15"/>
    </row>
    <row r="35" spans="1:10" s="11" customFormat="1" ht="21.75" customHeight="1">
      <c r="A35" s="3"/>
      <c r="B35" s="3"/>
      <c r="C35" s="3"/>
      <c r="D35" s="3"/>
      <c r="E35" s="3"/>
      <c r="F35" s="3"/>
      <c r="G35" s="3"/>
      <c r="H35" s="3"/>
      <c r="J35" s="15"/>
    </row>
    <row r="36" spans="1:10" s="11" customFormat="1" ht="29.25" customHeight="1">
      <c r="A36" s="3"/>
      <c r="B36" s="3"/>
      <c r="C36" s="3"/>
      <c r="D36" s="3"/>
      <c r="E36" s="3"/>
      <c r="F36" s="3"/>
      <c r="G36" s="3"/>
      <c r="H36" s="3"/>
      <c r="J36" s="15"/>
    </row>
    <row r="37" spans="1:8" s="8" customFormat="1" ht="24" customHeight="1">
      <c r="A37" s="3"/>
      <c r="B37" s="3"/>
      <c r="C37" s="3"/>
      <c r="D37" s="3"/>
      <c r="E37" s="3"/>
      <c r="F37" s="3"/>
      <c r="G37" s="3"/>
      <c r="H37" s="3"/>
    </row>
    <row r="38" spans="1:8" s="8" customFormat="1" ht="23.25" customHeight="1">
      <c r="A38" s="3"/>
      <c r="B38" s="3"/>
      <c r="C38" s="3"/>
      <c r="D38" s="3"/>
      <c r="E38" s="3"/>
      <c r="F38" s="3"/>
      <c r="G38" s="3"/>
      <c r="H38" s="3"/>
    </row>
    <row r="39" spans="1:8" s="16" customFormat="1" ht="22.5" customHeight="1">
      <c r="A39" s="3"/>
      <c r="B39" s="3"/>
      <c r="C39" s="3"/>
      <c r="D39" s="3"/>
      <c r="E39" s="3"/>
      <c r="F39" s="3"/>
      <c r="G39" s="3"/>
      <c r="H39" s="3"/>
    </row>
    <row r="40" spans="10:17" ht="15.75">
      <c r="J40" s="17"/>
      <c r="K40" s="1"/>
      <c r="L40" s="1"/>
      <c r="M40" s="18"/>
      <c r="N40" s="18"/>
      <c r="O40" s="18"/>
      <c r="P40" s="18"/>
      <c r="Q40" s="1"/>
    </row>
    <row r="41" spans="10:17" ht="15.75">
      <c r="J41" s="19"/>
      <c r="K41" s="1"/>
      <c r="L41" s="1"/>
      <c r="M41" s="1"/>
      <c r="N41" s="1"/>
      <c r="O41" s="1"/>
      <c r="P41" s="1"/>
      <c r="Q41" s="1"/>
    </row>
    <row r="42" spans="10:17" ht="15.75">
      <c r="J42" s="20"/>
      <c r="K42" s="1"/>
      <c r="L42" s="1"/>
      <c r="M42" s="1"/>
      <c r="N42" s="1"/>
      <c r="O42" s="1"/>
      <c r="P42" s="1"/>
      <c r="Q42" s="1"/>
    </row>
    <row r="43" spans="10:17" ht="18.75">
      <c r="J43" s="20"/>
      <c r="K43" s="1"/>
      <c r="L43" s="1"/>
      <c r="M43" s="21"/>
      <c r="N43" s="1"/>
      <c r="O43" s="1"/>
      <c r="P43" s="1"/>
      <c r="Q43" s="1"/>
    </row>
    <row r="44" spans="10:17" ht="39.75" customHeight="1">
      <c r="J44" s="111"/>
      <c r="K44" s="111"/>
      <c r="L44" s="111"/>
      <c r="M44" s="111"/>
      <c r="N44" s="111"/>
      <c r="O44" s="111"/>
      <c r="P44" s="111"/>
      <c r="Q44" s="111"/>
    </row>
    <row r="45" spans="10:17" ht="15.75">
      <c r="J45" s="20"/>
      <c r="K45" s="1"/>
      <c r="L45" s="1"/>
      <c r="M45" s="1"/>
      <c r="N45" s="1"/>
      <c r="O45" s="1"/>
      <c r="P45" s="1"/>
      <c r="Q45" s="1"/>
    </row>
    <row r="46" spans="1:8" s="9" customFormat="1" ht="33" customHeight="1">
      <c r="A46" s="3"/>
      <c r="B46" s="3"/>
      <c r="C46" s="3"/>
      <c r="D46" s="3"/>
      <c r="E46" s="3"/>
      <c r="F46" s="3"/>
      <c r="G46" s="3"/>
      <c r="H46" s="3"/>
    </row>
    <row r="47" spans="1:8" s="9" customFormat="1" ht="34.5" customHeight="1">
      <c r="A47" s="3"/>
      <c r="B47" s="3"/>
      <c r="C47" s="3"/>
      <c r="D47" s="3"/>
      <c r="E47" s="3"/>
      <c r="F47" s="3"/>
      <c r="G47" s="3"/>
      <c r="H47" s="3"/>
    </row>
    <row r="48" spans="1:8" s="10" customFormat="1" ht="12.75">
      <c r="A48" s="3"/>
      <c r="B48" s="3"/>
      <c r="C48" s="3"/>
      <c r="D48" s="3"/>
      <c r="E48" s="3"/>
      <c r="F48" s="3"/>
      <c r="G48" s="3"/>
      <c r="H48" s="3"/>
    </row>
    <row r="49" spans="1:8" s="11" customFormat="1" ht="14.25">
      <c r="A49" s="3"/>
      <c r="B49" s="3"/>
      <c r="C49" s="3"/>
      <c r="D49" s="3"/>
      <c r="E49" s="3"/>
      <c r="F49" s="3"/>
      <c r="G49" s="3"/>
      <c r="H49" s="3"/>
    </row>
    <row r="50" spans="1:11" s="11" customFormat="1" ht="15" customHeight="1">
      <c r="A50" s="3"/>
      <c r="B50" s="3"/>
      <c r="C50" s="3"/>
      <c r="D50" s="3"/>
      <c r="E50" s="3"/>
      <c r="F50" s="3"/>
      <c r="G50" s="3"/>
      <c r="H50" s="3"/>
      <c r="J50" s="11">
        <v>18.398</v>
      </c>
      <c r="K50" s="12">
        <f>SUM(J52:J57)</f>
        <v>18.398</v>
      </c>
    </row>
    <row r="51" spans="1:8" s="13" customFormat="1" ht="15">
      <c r="A51" s="3"/>
      <c r="B51" s="3"/>
      <c r="C51" s="3"/>
      <c r="D51" s="3"/>
      <c r="E51" s="3"/>
      <c r="F51" s="3"/>
      <c r="G51" s="3"/>
      <c r="H51" s="3"/>
    </row>
    <row r="52" spans="1:10" s="8" customFormat="1" ht="12.75">
      <c r="A52" s="3"/>
      <c r="B52" s="3"/>
      <c r="C52" s="3"/>
      <c r="D52" s="3"/>
      <c r="E52" s="3"/>
      <c r="F52" s="3"/>
      <c r="G52" s="3"/>
      <c r="H52" s="3"/>
      <c r="J52" s="14">
        <v>9.67</v>
      </c>
    </row>
    <row r="53" spans="1:8" s="8" customFormat="1" ht="12.75">
      <c r="A53" s="3"/>
      <c r="B53" s="3"/>
      <c r="C53" s="3"/>
      <c r="D53" s="3"/>
      <c r="E53" s="3"/>
      <c r="F53" s="3"/>
      <c r="G53" s="3"/>
      <c r="H53" s="3"/>
    </row>
    <row r="54" spans="1:8" s="8" customFormat="1" ht="12.75">
      <c r="A54" s="3"/>
      <c r="B54" s="3"/>
      <c r="C54" s="3"/>
      <c r="D54" s="3"/>
      <c r="E54" s="3"/>
      <c r="F54" s="3"/>
      <c r="G54" s="3"/>
      <c r="H54" s="3"/>
    </row>
    <row r="55" spans="1:10" s="8" customFormat="1" ht="12.75">
      <c r="A55" s="3"/>
      <c r="B55" s="3"/>
      <c r="C55" s="3"/>
      <c r="D55" s="3"/>
      <c r="E55" s="3"/>
      <c r="F55" s="3"/>
      <c r="G55" s="3"/>
      <c r="H55" s="3"/>
      <c r="J55" s="14">
        <v>1.898</v>
      </c>
    </row>
    <row r="56" spans="1:8" s="8" customFormat="1" ht="12.75">
      <c r="A56" s="3"/>
      <c r="B56" s="3"/>
      <c r="C56" s="3"/>
      <c r="D56" s="3"/>
      <c r="E56" s="3"/>
      <c r="F56" s="3"/>
      <c r="G56" s="3"/>
      <c r="H56" s="3"/>
    </row>
    <row r="57" spans="1:10" s="8" customFormat="1" ht="12.75">
      <c r="A57" s="3"/>
      <c r="B57" s="3"/>
      <c r="C57" s="3"/>
      <c r="D57" s="3"/>
      <c r="E57" s="3"/>
      <c r="F57" s="3"/>
      <c r="G57" s="3"/>
      <c r="H57" s="3"/>
      <c r="J57" s="14">
        <v>6.83</v>
      </c>
    </row>
    <row r="58" spans="1:8" s="8" customFormat="1" ht="12.75">
      <c r="A58" s="3"/>
      <c r="B58" s="3"/>
      <c r="C58" s="3"/>
      <c r="D58" s="3"/>
      <c r="E58" s="3"/>
      <c r="F58" s="3"/>
      <c r="G58" s="3"/>
      <c r="H58" s="3"/>
    </row>
    <row r="59" spans="1:10" s="11" customFormat="1" ht="41.25" customHeight="1">
      <c r="A59" s="3"/>
      <c r="B59" s="3"/>
      <c r="C59" s="3"/>
      <c r="D59" s="3"/>
      <c r="E59" s="3"/>
      <c r="F59" s="3"/>
      <c r="G59" s="3"/>
      <c r="H59" s="3"/>
      <c r="J59" s="15">
        <v>569.1</v>
      </c>
    </row>
  </sheetData>
  <sheetProtection/>
  <mergeCells count="23">
    <mergeCell ref="J11:J21"/>
    <mergeCell ref="H18:H20"/>
    <mergeCell ref="A21:C21"/>
    <mergeCell ref="J44:Q44"/>
    <mergeCell ref="J8:J9"/>
    <mergeCell ref="A10:C10"/>
    <mergeCell ref="F10:G10"/>
    <mergeCell ref="D11:D20"/>
    <mergeCell ref="E11:E20"/>
    <mergeCell ref="F11:G12"/>
    <mergeCell ref="F18:G20"/>
    <mergeCell ref="H11:H12"/>
    <mergeCell ref="F13:G14"/>
    <mergeCell ref="F21:G21"/>
    <mergeCell ref="A4:H4"/>
    <mergeCell ref="A8:C9"/>
    <mergeCell ref="D8:E8"/>
    <mergeCell ref="F8:G9"/>
    <mergeCell ref="H8:H9"/>
    <mergeCell ref="A6:J6"/>
    <mergeCell ref="H13:H14"/>
    <mergeCell ref="F15:G17"/>
    <mergeCell ref="H15:H17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view="pageBreakPreview" zoomScaleSheetLayoutView="100" zoomScalePageLayoutView="0" workbookViewId="0" topLeftCell="A28">
      <selection activeCell="F61" sqref="F61"/>
    </sheetView>
  </sheetViews>
  <sheetFormatPr defaultColWidth="9.140625" defaultRowHeight="15"/>
  <cols>
    <col min="1" max="1" width="6.7109375" style="0" customWidth="1"/>
    <col min="2" max="2" width="45.00390625" style="0" customWidth="1"/>
    <col min="3" max="3" width="31.57421875" style="0" customWidth="1"/>
  </cols>
  <sheetData>
    <row r="1" spans="1:3" s="36" customFormat="1" ht="15.75">
      <c r="A1" s="69" t="s">
        <v>20</v>
      </c>
      <c r="B1" s="72"/>
      <c r="C1" s="37"/>
    </row>
    <row r="2" spans="1:2" s="36" customFormat="1" ht="15">
      <c r="A2" s="70" t="s">
        <v>21</v>
      </c>
      <c r="B2" s="72"/>
    </row>
    <row r="3" spans="1:2" s="36" customFormat="1" ht="15">
      <c r="A3" s="70"/>
      <c r="B3" s="72"/>
    </row>
    <row r="4" spans="1:2" s="36" customFormat="1" ht="15">
      <c r="A4" s="70"/>
      <c r="B4" s="72"/>
    </row>
    <row r="6" spans="1:3" ht="61.5" customHeight="1">
      <c r="A6" s="134" t="s">
        <v>93</v>
      </c>
      <c r="B6" s="134"/>
      <c r="C6" s="134"/>
    </row>
    <row r="8" ht="15">
      <c r="C8" s="74" t="s">
        <v>98</v>
      </c>
    </row>
    <row r="9" spans="1:3" ht="32.25" customHeight="1">
      <c r="A9" s="30" t="s">
        <v>22</v>
      </c>
      <c r="B9" s="31" t="s">
        <v>23</v>
      </c>
      <c r="C9" s="32" t="s">
        <v>24</v>
      </c>
    </row>
    <row r="10" spans="1:3" ht="15">
      <c r="A10" s="23" t="s">
        <v>94</v>
      </c>
      <c r="B10" s="136" t="s">
        <v>25</v>
      </c>
      <c r="C10" s="137"/>
    </row>
    <row r="11" spans="1:3" ht="15">
      <c r="A11" s="24" t="s">
        <v>26</v>
      </c>
      <c r="B11" s="25" t="s">
        <v>27</v>
      </c>
      <c r="C11" s="138" t="s">
        <v>32</v>
      </c>
    </row>
    <row r="12" spans="1:3" ht="15">
      <c r="A12" s="24" t="s">
        <v>28</v>
      </c>
      <c r="B12" s="25" t="s">
        <v>29</v>
      </c>
      <c r="C12" s="139"/>
    </row>
    <row r="13" spans="1:3" ht="15">
      <c r="A13" s="24" t="s">
        <v>30</v>
      </c>
      <c r="B13" s="25" t="s">
        <v>31</v>
      </c>
      <c r="C13" s="140"/>
    </row>
    <row r="14" spans="1:3" ht="30">
      <c r="A14" s="26" t="s">
        <v>33</v>
      </c>
      <c r="B14" s="27" t="s">
        <v>34</v>
      </c>
      <c r="C14" s="28" t="s">
        <v>35</v>
      </c>
    </row>
    <row r="15" spans="1:3" ht="15">
      <c r="A15" s="24" t="s">
        <v>36</v>
      </c>
      <c r="B15" s="25" t="s">
        <v>37</v>
      </c>
      <c r="C15" s="141" t="s">
        <v>44</v>
      </c>
    </row>
    <row r="16" spans="1:3" ht="15">
      <c r="A16" s="24" t="s">
        <v>38</v>
      </c>
      <c r="B16" s="25" t="s">
        <v>39</v>
      </c>
      <c r="C16" s="142"/>
    </row>
    <row r="17" spans="1:3" ht="15">
      <c r="A17" s="24" t="s">
        <v>40</v>
      </c>
      <c r="B17" s="25" t="s">
        <v>41</v>
      </c>
      <c r="C17" s="142"/>
    </row>
    <row r="18" spans="1:3" ht="15">
      <c r="A18" s="24" t="s">
        <v>42</v>
      </c>
      <c r="B18" s="25" t="s">
        <v>43</v>
      </c>
      <c r="C18" s="143"/>
    </row>
    <row r="19" spans="1:3" ht="15">
      <c r="A19" s="23" t="s">
        <v>45</v>
      </c>
      <c r="B19" s="29" t="s">
        <v>46</v>
      </c>
      <c r="C19" s="24"/>
    </row>
    <row r="20" spans="1:3" ht="15">
      <c r="A20" s="24" t="s">
        <v>47</v>
      </c>
      <c r="B20" s="25" t="s">
        <v>48</v>
      </c>
      <c r="C20" s="24" t="s">
        <v>49</v>
      </c>
    </row>
    <row r="21" spans="1:3" ht="30">
      <c r="A21" s="24" t="s">
        <v>50</v>
      </c>
      <c r="B21" s="25" t="s">
        <v>51</v>
      </c>
      <c r="C21" s="28" t="s">
        <v>52</v>
      </c>
    </row>
    <row r="22" spans="1:3" ht="30">
      <c r="A22" s="24" t="s">
        <v>53</v>
      </c>
      <c r="B22" s="25" t="s">
        <v>54</v>
      </c>
      <c r="C22" s="28" t="s">
        <v>55</v>
      </c>
    </row>
    <row r="23" spans="1:3" ht="45">
      <c r="A23" s="24" t="s">
        <v>56</v>
      </c>
      <c r="B23" s="27" t="s">
        <v>57</v>
      </c>
      <c r="C23" s="28" t="s">
        <v>58</v>
      </c>
    </row>
    <row r="24" spans="1:3" ht="30" customHeight="1">
      <c r="A24" s="24" t="s">
        <v>59</v>
      </c>
      <c r="B24" s="25" t="s">
        <v>60</v>
      </c>
      <c r="C24" s="138" t="s">
        <v>61</v>
      </c>
    </row>
    <row r="25" spans="1:3" ht="15">
      <c r="A25" s="24" t="s">
        <v>62</v>
      </c>
      <c r="B25" s="25" t="s">
        <v>63</v>
      </c>
      <c r="C25" s="140"/>
    </row>
    <row r="26" spans="1:3" ht="15">
      <c r="A26" s="24" t="s">
        <v>64</v>
      </c>
      <c r="B26" s="25" t="s">
        <v>65</v>
      </c>
      <c r="C26" s="141" t="s">
        <v>49</v>
      </c>
    </row>
    <row r="27" spans="1:3" ht="15">
      <c r="A27" s="24" t="s">
        <v>66</v>
      </c>
      <c r="B27" s="25" t="s">
        <v>67</v>
      </c>
      <c r="C27" s="143"/>
    </row>
    <row r="28" spans="1:3" ht="30">
      <c r="A28" s="24" t="s">
        <v>68</v>
      </c>
      <c r="B28" s="25" t="s">
        <v>69</v>
      </c>
      <c r="C28" s="28" t="s">
        <v>35</v>
      </c>
    </row>
    <row r="40" ht="0.75" customHeight="1"/>
    <row r="41" ht="15" hidden="1"/>
    <row r="42" ht="15" hidden="1"/>
    <row r="43" ht="6.75" customHeight="1"/>
    <row r="44" spans="1:2" ht="15">
      <c r="A44" s="69" t="s">
        <v>20</v>
      </c>
      <c r="B44" s="72"/>
    </row>
    <row r="45" spans="1:2" ht="15">
      <c r="A45" s="70" t="s">
        <v>21</v>
      </c>
      <c r="B45" s="72"/>
    </row>
    <row r="46" spans="1:2" ht="15">
      <c r="A46" s="70"/>
      <c r="B46" s="72"/>
    </row>
    <row r="49" spans="1:3" ht="57.75" customHeight="1">
      <c r="A49" s="134" t="s">
        <v>92</v>
      </c>
      <c r="B49" s="135"/>
      <c r="C49" s="135"/>
    </row>
    <row r="51" ht="15">
      <c r="C51" s="74" t="s">
        <v>98</v>
      </c>
    </row>
    <row r="52" spans="1:3" ht="31.5">
      <c r="A52" s="30" t="s">
        <v>22</v>
      </c>
      <c r="B52" s="31" t="s">
        <v>23</v>
      </c>
      <c r="C52" s="32" t="s">
        <v>24</v>
      </c>
    </row>
    <row r="53" spans="1:3" ht="15">
      <c r="A53" s="23" t="s">
        <v>94</v>
      </c>
      <c r="B53" s="136" t="s">
        <v>70</v>
      </c>
      <c r="C53" s="137"/>
    </row>
    <row r="54" spans="1:3" ht="15" customHeight="1">
      <c r="A54" s="24" t="s">
        <v>26</v>
      </c>
      <c r="B54" s="25" t="s">
        <v>71</v>
      </c>
      <c r="C54" s="33" t="s">
        <v>72</v>
      </c>
    </row>
    <row r="55" spans="1:3" ht="15">
      <c r="A55" s="24" t="s">
        <v>28</v>
      </c>
      <c r="B55" s="25" t="s">
        <v>73</v>
      </c>
      <c r="C55" s="34" t="s">
        <v>72</v>
      </c>
    </row>
    <row r="56" spans="1:3" ht="15">
      <c r="A56" s="24" t="s">
        <v>30</v>
      </c>
      <c r="B56" s="25" t="s">
        <v>74</v>
      </c>
      <c r="C56" s="35" t="s">
        <v>72</v>
      </c>
    </row>
    <row r="57" spans="1:3" ht="15">
      <c r="A57" s="23" t="s">
        <v>45</v>
      </c>
      <c r="B57" s="29" t="s">
        <v>75</v>
      </c>
      <c r="C57" s="24"/>
    </row>
    <row r="58" spans="1:3" ht="30">
      <c r="A58" s="24" t="s">
        <v>47</v>
      </c>
      <c r="B58" s="27" t="s">
        <v>76</v>
      </c>
      <c r="C58" s="24" t="s">
        <v>77</v>
      </c>
    </row>
    <row r="59" spans="1:3" ht="15">
      <c r="A59" s="24" t="s">
        <v>50</v>
      </c>
      <c r="B59" s="25" t="s">
        <v>78</v>
      </c>
      <c r="C59" s="28" t="s">
        <v>79</v>
      </c>
    </row>
    <row r="60" spans="1:3" ht="30">
      <c r="A60" s="24" t="s">
        <v>53</v>
      </c>
      <c r="B60" s="27" t="s">
        <v>80</v>
      </c>
      <c r="C60" s="28" t="s">
        <v>79</v>
      </c>
    </row>
    <row r="61" spans="1:3" ht="30">
      <c r="A61" s="24" t="s">
        <v>56</v>
      </c>
      <c r="B61" s="27" t="s">
        <v>81</v>
      </c>
      <c r="C61" s="28" t="s">
        <v>82</v>
      </c>
    </row>
  </sheetData>
  <sheetProtection/>
  <mergeCells count="8">
    <mergeCell ref="A6:C6"/>
    <mergeCell ref="A49:C49"/>
    <mergeCell ref="B53:C53"/>
    <mergeCell ref="B10:C10"/>
    <mergeCell ref="C11:C13"/>
    <mergeCell ref="C15:C18"/>
    <mergeCell ref="C24:C25"/>
    <mergeCell ref="C26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153" customWidth="1"/>
    <col min="2" max="2" width="3.57421875" style="156" bestFit="1" customWidth="1"/>
    <col min="3" max="3" width="29.8515625" style="156" customWidth="1"/>
    <col min="4" max="4" width="12.00390625" style="174" customWidth="1"/>
    <col min="5" max="5" width="11.57421875" style="174" customWidth="1"/>
    <col min="6" max="6" width="12.421875" style="174" customWidth="1"/>
    <col min="7" max="16384" width="9.140625" style="156" customWidth="1"/>
  </cols>
  <sheetData>
    <row r="1" spans="1:6" s="146" customFormat="1" ht="12.75">
      <c r="A1" s="144"/>
      <c r="B1" s="145"/>
      <c r="C1" s="145"/>
      <c r="D1" s="145"/>
      <c r="E1" s="145"/>
      <c r="F1" s="145"/>
    </row>
    <row r="2" spans="1:6" s="146" customFormat="1" ht="12.75">
      <c r="A2" s="144"/>
      <c r="B2" s="147"/>
      <c r="C2" s="147"/>
      <c r="D2" s="148"/>
      <c r="E2" s="148"/>
      <c r="F2" s="149"/>
    </row>
    <row r="3" spans="1:6" s="146" customFormat="1" ht="12.75">
      <c r="A3" s="144"/>
      <c r="B3" s="147"/>
      <c r="C3" s="147"/>
      <c r="D3" s="148"/>
      <c r="E3" s="148"/>
      <c r="F3" s="149"/>
    </row>
    <row r="4" spans="1:6" s="146" customFormat="1" ht="13.5" customHeight="1">
      <c r="A4" s="144"/>
      <c r="C4" s="150" t="s">
        <v>109</v>
      </c>
      <c r="D4" s="150"/>
      <c r="E4" s="150"/>
      <c r="F4" s="151"/>
    </row>
    <row r="5" spans="1:6" s="146" customFormat="1" ht="12.75" customHeight="1">
      <c r="A5" s="144"/>
      <c r="B5" s="152"/>
      <c r="C5" s="150"/>
      <c r="D5" s="150"/>
      <c r="E5" s="150"/>
      <c r="F5" s="151"/>
    </row>
    <row r="6" spans="2:6" ht="14.25" thickBot="1">
      <c r="B6" s="154"/>
      <c r="C6" s="155" t="s">
        <v>110</v>
      </c>
      <c r="D6" s="155"/>
      <c r="E6" s="154"/>
      <c r="F6" s="154"/>
    </row>
    <row r="7" spans="2:6" ht="63.75" customHeight="1" thickBot="1">
      <c r="B7" s="157" t="s">
        <v>22</v>
      </c>
      <c r="C7" s="157" t="s">
        <v>111</v>
      </c>
      <c r="D7" s="158" t="s">
        <v>112</v>
      </c>
      <c r="E7" s="158" t="s">
        <v>113</v>
      </c>
      <c r="F7" s="158" t="s">
        <v>114</v>
      </c>
    </row>
    <row r="8" spans="2:6" ht="13.5" thickBot="1">
      <c r="B8" s="159">
        <v>1</v>
      </c>
      <c r="C8" s="160">
        <v>2</v>
      </c>
      <c r="D8" s="161">
        <v>3</v>
      </c>
      <c r="E8" s="159">
        <v>4</v>
      </c>
      <c r="F8" s="162">
        <v>5</v>
      </c>
    </row>
    <row r="9" spans="2:7" ht="12.75">
      <c r="B9" s="163">
        <v>1</v>
      </c>
      <c r="C9" s="164" t="s">
        <v>115</v>
      </c>
      <c r="D9" s="165">
        <v>155.7</v>
      </c>
      <c r="E9" s="166"/>
      <c r="F9" s="167">
        <f>D9-E9</f>
        <v>155.7</v>
      </c>
      <c r="G9" s="168"/>
    </row>
    <row r="10" spans="2:6" ht="12.75">
      <c r="B10" s="169">
        <v>2</v>
      </c>
      <c r="C10" s="170" t="s">
        <v>116</v>
      </c>
      <c r="D10" s="171">
        <v>982.1</v>
      </c>
      <c r="E10" s="166">
        <v>110.2</v>
      </c>
      <c r="F10" s="167">
        <f aca="true" t="shared" si="0" ref="F10:F34">D10-E10</f>
        <v>871.9</v>
      </c>
    </row>
    <row r="11" spans="2:6" ht="12.75">
      <c r="B11" s="163">
        <v>3</v>
      </c>
      <c r="C11" s="170" t="s">
        <v>117</v>
      </c>
      <c r="D11" s="171">
        <v>110.7</v>
      </c>
      <c r="E11" s="166"/>
      <c r="F11" s="167">
        <f t="shared" si="0"/>
        <v>110.7</v>
      </c>
    </row>
    <row r="12" spans="2:6" ht="12.75">
      <c r="B12" s="169">
        <v>4</v>
      </c>
      <c r="C12" s="170" t="s">
        <v>118</v>
      </c>
      <c r="D12" s="171">
        <v>210.6</v>
      </c>
      <c r="E12" s="166"/>
      <c r="F12" s="167">
        <f t="shared" si="0"/>
        <v>210.6</v>
      </c>
    </row>
    <row r="13" spans="2:6" ht="12.75">
      <c r="B13" s="163">
        <v>5</v>
      </c>
      <c r="C13" s="170" t="s">
        <v>119</v>
      </c>
      <c r="D13" s="171">
        <v>77.9</v>
      </c>
      <c r="E13" s="166"/>
      <c r="F13" s="167">
        <f t="shared" si="0"/>
        <v>77.9</v>
      </c>
    </row>
    <row r="14" spans="2:6" ht="12.75">
      <c r="B14" s="169">
        <v>6</v>
      </c>
      <c r="C14" s="170" t="s">
        <v>120</v>
      </c>
      <c r="D14" s="171">
        <v>185.2</v>
      </c>
      <c r="E14" s="166">
        <v>11.9</v>
      </c>
      <c r="F14" s="167">
        <f t="shared" si="0"/>
        <v>173.29999999999998</v>
      </c>
    </row>
    <row r="15" spans="2:6" ht="12.75">
      <c r="B15" s="163">
        <v>7</v>
      </c>
      <c r="C15" s="170" t="s">
        <v>121</v>
      </c>
      <c r="D15" s="171">
        <v>150.6</v>
      </c>
      <c r="E15" s="166">
        <v>11.9</v>
      </c>
      <c r="F15" s="167">
        <f t="shared" si="0"/>
        <v>138.7</v>
      </c>
    </row>
    <row r="16" spans="2:6" ht="12.75">
      <c r="B16" s="169">
        <v>8</v>
      </c>
      <c r="C16" s="170" t="s">
        <v>122</v>
      </c>
      <c r="D16" s="171">
        <v>151.2</v>
      </c>
      <c r="E16" s="166">
        <v>11.9</v>
      </c>
      <c r="F16" s="167">
        <f t="shared" si="0"/>
        <v>139.29999999999998</v>
      </c>
    </row>
    <row r="17" spans="2:6" ht="12.75">
      <c r="B17" s="163">
        <v>9</v>
      </c>
      <c r="C17" s="170" t="s">
        <v>123</v>
      </c>
      <c r="D17" s="171">
        <v>141.1</v>
      </c>
      <c r="E17" s="166"/>
      <c r="F17" s="167">
        <f t="shared" si="0"/>
        <v>141.1</v>
      </c>
    </row>
    <row r="18" spans="2:6" ht="12.75">
      <c r="B18" s="169">
        <v>10</v>
      </c>
      <c r="C18" s="170" t="s">
        <v>124</v>
      </c>
      <c r="D18" s="171">
        <v>128.9</v>
      </c>
      <c r="E18" s="166"/>
      <c r="F18" s="167">
        <f t="shared" si="0"/>
        <v>128.9</v>
      </c>
    </row>
    <row r="19" spans="2:6" ht="12.75">
      <c r="B19" s="163">
        <v>11</v>
      </c>
      <c r="C19" s="170" t="s">
        <v>125</v>
      </c>
      <c r="D19" s="171">
        <v>149.7</v>
      </c>
      <c r="E19" s="166">
        <v>11.9</v>
      </c>
      <c r="F19" s="167">
        <f t="shared" si="0"/>
        <v>137.79999999999998</v>
      </c>
    </row>
    <row r="20" spans="2:6" ht="12.75">
      <c r="B20" s="169">
        <v>12</v>
      </c>
      <c r="C20" s="170" t="s">
        <v>126</v>
      </c>
      <c r="D20" s="171">
        <v>151.4</v>
      </c>
      <c r="E20" s="166">
        <v>11.9</v>
      </c>
      <c r="F20" s="167">
        <f t="shared" si="0"/>
        <v>139.5</v>
      </c>
    </row>
    <row r="21" spans="2:6" ht="12.75">
      <c r="B21" s="163">
        <v>13</v>
      </c>
      <c r="C21" s="170" t="s">
        <v>127</v>
      </c>
      <c r="D21" s="171">
        <v>70.6</v>
      </c>
      <c r="E21" s="166"/>
      <c r="F21" s="167">
        <f t="shared" si="0"/>
        <v>70.6</v>
      </c>
    </row>
    <row r="22" spans="2:6" ht="12.75">
      <c r="B22" s="169">
        <v>14</v>
      </c>
      <c r="C22" s="170" t="s">
        <v>128</v>
      </c>
      <c r="D22" s="171">
        <v>70</v>
      </c>
      <c r="E22" s="166"/>
      <c r="F22" s="167">
        <f t="shared" si="0"/>
        <v>70</v>
      </c>
    </row>
    <row r="23" spans="2:6" ht="12.75">
      <c r="B23" s="163">
        <v>15</v>
      </c>
      <c r="C23" s="170" t="s">
        <v>129</v>
      </c>
      <c r="D23" s="171">
        <v>734.9</v>
      </c>
      <c r="E23" s="166">
        <v>89.4</v>
      </c>
      <c r="F23" s="167">
        <f t="shared" si="0"/>
        <v>645.5</v>
      </c>
    </row>
    <row r="24" spans="2:6" ht="12.75">
      <c r="B24" s="169">
        <v>16</v>
      </c>
      <c r="C24" s="170" t="s">
        <v>130</v>
      </c>
      <c r="D24" s="171">
        <v>113.2</v>
      </c>
      <c r="E24" s="166">
        <v>11.9</v>
      </c>
      <c r="F24" s="167">
        <f t="shared" si="0"/>
        <v>101.3</v>
      </c>
    </row>
    <row r="25" spans="2:6" ht="12.75">
      <c r="B25" s="163">
        <v>17</v>
      </c>
      <c r="C25" s="170" t="s">
        <v>131</v>
      </c>
      <c r="D25" s="172">
        <v>298.06</v>
      </c>
      <c r="E25" s="166">
        <v>40</v>
      </c>
      <c r="F25" s="167">
        <f t="shared" si="0"/>
        <v>258.06</v>
      </c>
    </row>
    <row r="26" spans="2:6" ht="12.75">
      <c r="B26" s="169">
        <v>18</v>
      </c>
      <c r="C26" s="170" t="s">
        <v>132</v>
      </c>
      <c r="D26" s="172">
        <v>245.4</v>
      </c>
      <c r="E26" s="166"/>
      <c r="F26" s="167">
        <f t="shared" si="0"/>
        <v>245.4</v>
      </c>
    </row>
    <row r="27" spans="2:6" ht="12.75">
      <c r="B27" s="163">
        <v>19</v>
      </c>
      <c r="C27" s="170" t="s">
        <v>133</v>
      </c>
      <c r="D27" s="171">
        <v>216.1</v>
      </c>
      <c r="E27" s="166">
        <v>11.9</v>
      </c>
      <c r="F27" s="167">
        <f t="shared" si="0"/>
        <v>204.2</v>
      </c>
    </row>
    <row r="28" spans="2:6" ht="12.75">
      <c r="B28" s="169">
        <v>20</v>
      </c>
      <c r="C28" s="170" t="s">
        <v>134</v>
      </c>
      <c r="D28" s="171">
        <v>91.9</v>
      </c>
      <c r="E28" s="166"/>
      <c r="F28" s="167">
        <f t="shared" si="0"/>
        <v>91.9</v>
      </c>
    </row>
    <row r="29" spans="2:6" ht="12.75">
      <c r="B29" s="163">
        <v>21</v>
      </c>
      <c r="C29" s="170" t="s">
        <v>135</v>
      </c>
      <c r="D29" s="165">
        <v>148.5</v>
      </c>
      <c r="E29" s="166">
        <v>6.4</v>
      </c>
      <c r="F29" s="167">
        <f t="shared" si="0"/>
        <v>142.1</v>
      </c>
    </row>
    <row r="30" spans="2:6" ht="12.75">
      <c r="B30" s="169">
        <v>22</v>
      </c>
      <c r="C30" s="170" t="s">
        <v>136</v>
      </c>
      <c r="D30" s="171">
        <v>862.3</v>
      </c>
      <c r="E30" s="166">
        <v>89.4</v>
      </c>
      <c r="F30" s="167">
        <f t="shared" si="0"/>
        <v>772.9</v>
      </c>
    </row>
    <row r="31" spans="2:6" ht="12.75">
      <c r="B31" s="163">
        <v>23</v>
      </c>
      <c r="C31" s="170" t="s">
        <v>137</v>
      </c>
      <c r="D31" s="171">
        <v>598</v>
      </c>
      <c r="E31" s="166">
        <v>85</v>
      </c>
      <c r="F31" s="167">
        <f t="shared" si="0"/>
        <v>513</v>
      </c>
    </row>
    <row r="32" spans="2:6" ht="12.75">
      <c r="B32" s="169">
        <v>24</v>
      </c>
      <c r="C32" s="170" t="s">
        <v>138</v>
      </c>
      <c r="D32" s="171">
        <v>840.6</v>
      </c>
      <c r="E32" s="166">
        <v>89.4</v>
      </c>
      <c r="F32" s="167">
        <f t="shared" si="0"/>
        <v>751.2</v>
      </c>
    </row>
    <row r="33" spans="2:6" ht="12.75">
      <c r="B33" s="163">
        <v>25</v>
      </c>
      <c r="C33" s="170" t="s">
        <v>139</v>
      </c>
      <c r="D33" s="171">
        <v>875.1</v>
      </c>
      <c r="E33" s="166">
        <v>89.4</v>
      </c>
      <c r="F33" s="167">
        <f t="shared" si="0"/>
        <v>785.7</v>
      </c>
    </row>
    <row r="34" spans="2:6" ht="12.75">
      <c r="B34" s="169">
        <v>26</v>
      </c>
      <c r="C34" s="170" t="s">
        <v>140</v>
      </c>
      <c r="D34" s="171">
        <v>598.81</v>
      </c>
      <c r="E34" s="166">
        <v>85</v>
      </c>
      <c r="F34" s="167">
        <f t="shared" si="0"/>
        <v>513.81</v>
      </c>
    </row>
    <row r="35" spans="2:6" ht="12.75">
      <c r="B35" s="163"/>
      <c r="C35" s="170"/>
      <c r="D35" s="173">
        <f>SUM(D9:D34)</f>
        <v>8358.57</v>
      </c>
      <c r="E35" s="173">
        <f>SUM(E9:E34)</f>
        <v>767.4999999999999</v>
      </c>
      <c r="F35" s="173">
        <f>SUM(F9:F34)</f>
        <v>7591.07</v>
      </c>
    </row>
    <row r="37" ht="12.75">
      <c r="C37" s="156" t="s">
        <v>141</v>
      </c>
    </row>
    <row r="39" ht="12.75">
      <c r="A39" s="153" t="s">
        <v>142</v>
      </c>
    </row>
  </sheetData>
  <sheetProtection/>
  <mergeCells count="3">
    <mergeCell ref="B1:F1"/>
    <mergeCell ref="C4:E5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plan_6</dc:creator>
  <cp:keywords/>
  <dc:description/>
  <cp:lastModifiedBy>nash_pto</cp:lastModifiedBy>
  <cp:lastPrinted>2010-12-16T04:50:55Z</cp:lastPrinted>
  <dcterms:created xsi:type="dcterms:W3CDTF">2010-12-15T11:40:28Z</dcterms:created>
  <dcterms:modified xsi:type="dcterms:W3CDTF">2010-12-17T08:15:00Z</dcterms:modified>
  <cp:category/>
  <cp:version/>
  <cp:contentType/>
  <cp:contentStatus/>
</cp:coreProperties>
</file>