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90" windowWidth="22845" windowHeight="9630"/>
  </bookViews>
  <sheets>
    <sheet name="размер платы 1 полугодие 2021" sheetId="14" r:id="rId1"/>
    <sheet name="размер платы 2 полугодие 2021" sheetId="13" r:id="rId2"/>
  </sheets>
  <definedNames>
    <definedName name="_xlnm.Database" localSheetId="0">#REF!</definedName>
    <definedName name="_xlnm.Database" localSheetId="1">#REF!</definedName>
    <definedName name="_xlnm.Database">#REF!</definedName>
    <definedName name="В" localSheetId="0">#REF!</definedName>
    <definedName name="В" localSheetId="1">#REF!</definedName>
    <definedName name="В">#REF!</definedName>
    <definedName name="кв1" localSheetId="0">#REF!</definedName>
    <definedName name="кв1" localSheetId="1">#REF!</definedName>
    <definedName name="кв1">#REF!</definedName>
    <definedName name="_xlnm.Print_Area" localSheetId="0">'размер платы 1 полугодие 2021'!$A$1:$F$39</definedName>
    <definedName name="_xlnm.Print_Area" localSheetId="1">'размер платы 2 полугодие 2021'!$A$1:$F$39</definedName>
    <definedName name="тариф" localSheetId="0">#REF!</definedName>
    <definedName name="тариф" localSheetId="1">#REF!</definedName>
    <definedName name="тариф">#REF!</definedName>
    <definedName name="ТБОнасВК" localSheetId="0">#REF!</definedName>
    <definedName name="ТБОнасВК" localSheetId="1">#REF!</definedName>
    <definedName name="ТБОнасВК">#REF!</definedName>
    <definedName name="Э" localSheetId="0">#REF!</definedName>
    <definedName name="Э" localSheetId="1">#REF!</definedName>
    <definedName name="Э">#REF!</definedName>
  </definedNames>
  <calcPr calcId="124519"/>
</workbook>
</file>

<file path=xl/calcChain.xml><?xml version="1.0" encoding="utf-8"?>
<calcChain xmlns="http://schemas.openxmlformats.org/spreadsheetml/2006/main">
  <c r="E39" i="14"/>
  <c r="C39"/>
  <c r="F39" s="1"/>
  <c r="E38"/>
  <c r="C38"/>
  <c r="F38" s="1"/>
  <c r="E37"/>
  <c r="F37" s="1"/>
  <c r="E36"/>
  <c r="F36" s="1"/>
  <c r="E33"/>
  <c r="F32"/>
  <c r="E29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7"/>
  <c r="E17"/>
  <c r="F16"/>
  <c r="E16"/>
  <c r="F15"/>
  <c r="E15"/>
  <c r="F14"/>
  <c r="E14"/>
  <c r="F13"/>
  <c r="E13"/>
  <c r="F12"/>
  <c r="E39" i="13"/>
  <c r="C39"/>
  <c r="E38"/>
  <c r="C38"/>
  <c r="F37"/>
  <c r="E37"/>
  <c r="F36"/>
  <c r="E36"/>
  <c r="E33"/>
  <c r="F32"/>
  <c r="E29"/>
  <c r="E27"/>
  <c r="F27" s="1"/>
  <c r="E26"/>
  <c r="F26" s="1"/>
  <c r="E25"/>
  <c r="F25" s="1"/>
  <c r="E24"/>
  <c r="F24" s="1"/>
  <c r="E23"/>
  <c r="F23" s="1"/>
  <c r="E22"/>
  <c r="F22" s="1"/>
  <c r="E21"/>
  <c r="F21" s="1"/>
  <c r="E20"/>
  <c r="F20" s="1"/>
  <c r="E19"/>
  <c r="F19" s="1"/>
  <c r="E17"/>
  <c r="F17" s="1"/>
  <c r="E16"/>
  <c r="F16" s="1"/>
  <c r="E15"/>
  <c r="F15" s="1"/>
  <c r="E14"/>
  <c r="F14" s="1"/>
  <c r="E13"/>
  <c r="F13" s="1"/>
  <c r="F12"/>
  <c r="F38" l="1"/>
  <c r="F39"/>
</calcChain>
</file>

<file path=xl/sharedStrings.xml><?xml version="1.0" encoding="utf-8"?>
<sst xmlns="http://schemas.openxmlformats.org/spreadsheetml/2006/main" count="132" uniqueCount="49">
  <si>
    <t>Норматив потребления в месяц</t>
  </si>
  <si>
    <t>Размер платы за услуги с учетом НДС руб.коп.</t>
  </si>
  <si>
    <t>количество</t>
  </si>
  <si>
    <t>по счетчику</t>
  </si>
  <si>
    <t xml:space="preserve">        Наименование услуг</t>
  </si>
  <si>
    <t xml:space="preserve">                   Коммунальные услуги</t>
  </si>
  <si>
    <t>Гкал</t>
  </si>
  <si>
    <t>Цена/тариф на услуги с учетом НДС руб.коп.</t>
  </si>
  <si>
    <t>единица потребления</t>
  </si>
  <si>
    <t>1.Отопление</t>
  </si>
  <si>
    <t>1.8.в жилых домах, оборудованных приборами учета</t>
  </si>
  <si>
    <t>2. Горячее водоснабжение</t>
  </si>
  <si>
    <t>2.1. Компонент на холодную воду для ГВС</t>
  </si>
  <si>
    <t>2.1.2. в жилых домах, оборудованных приборами учета</t>
  </si>
  <si>
    <t>2.2. Компонент на тепловую энергию для ГВС</t>
  </si>
  <si>
    <t>Гкал на 1 кв.м. общей площади в месяц</t>
  </si>
  <si>
    <t>2.1.1. многоквартирные и жилые дома высотой не более 10 этажей, с централизованным холодным и горячим водоснабжением, водоотведением, оборудованные унитазами, раковинами, мойками, ваннами длиной от 1500 до 1700 мм с душем</t>
  </si>
  <si>
    <t>куб.м. на человека в месяц</t>
  </si>
  <si>
    <t xml:space="preserve">куб.м. </t>
  </si>
  <si>
    <t>Гкал на 1 куб.м. воды</t>
  </si>
  <si>
    <t>с неизолированными стояками</t>
  </si>
  <si>
    <t>многоквартирные и жилые дома до 1999 года постройки включительно</t>
  </si>
  <si>
    <t xml:space="preserve">многоквартирные и жилые дома после 1999 года постройки </t>
  </si>
  <si>
    <t>1.1.многоквартирные и жилые дома со стенами из камня, кирпича 1 этажные</t>
  </si>
  <si>
    <t>1.2.многоквартирные и жилые дома со стенами из панелей, блоков 1 этажные</t>
  </si>
  <si>
    <t>1.3.многоквартирные и жилые дома со стенами из дерева, смешанных и других материалов 1 этажные</t>
  </si>
  <si>
    <t>1.6.многоквартирные и жилые дома со стенами из дерева, смешанных и других материалов 2 этажные</t>
  </si>
  <si>
    <t>многоквартирные и жилые дома оборудованные приборами учета</t>
  </si>
  <si>
    <t>Понижающий коэффициент к нормативам</t>
  </si>
  <si>
    <t>гр.6=гр.3 х гр.4 х гр.5</t>
  </si>
  <si>
    <t>-</t>
  </si>
  <si>
    <t>2.2.1. многоквартирные и жилые дома с закрытой системой горячего водоснабжения с неизолированными стояками с полотенцесушителями</t>
  </si>
  <si>
    <t>2.2.2. многоквартирные и жилые дома с закрытой системой горячего водоснабжения с неизолированными стояками без полотенцесушителей</t>
  </si>
  <si>
    <t>2.2.3. многоквартирные и жилые дома высотой не более 10 этажей, с централизованным холодным и горячим водоснабжением, водоотведением, оборудованные унитазами, раковинами, мойками, ваннами длиной от 1500 до 1700 мм с душем, с закрытой системой горячего водоснабжения с неизолированными стояками с полотенцесушителями</t>
  </si>
  <si>
    <t>2.2.4. многоквартирные и жилые дома высотой не более 10 этажей, с централизованным холодным и горячим водоснабжением, водоотведением, оборудованные унитазами, раковинами, мойками, ваннами длиной от 1500 до 1700 мм с душем, с закрытой системой горячего водоснабжения с неизолированными стояками без полотенцесушителей</t>
  </si>
  <si>
    <t>1.4.многоквартирные и жилые дома со стенами из камня и кирпича 2 этажные</t>
  </si>
  <si>
    <t>1.5.многоквартирные и жилые дома со стенами из панелей, блоков 2 этажные</t>
  </si>
  <si>
    <t>1.7.многоквартирные и жилые дома со стенами из камня, кирпича 1 этажные</t>
  </si>
  <si>
    <t>1.8.многоквартирные и жилые дома со стенами из панелей, блоков 1 этажные</t>
  </si>
  <si>
    <t>1.9.многоквартирные и жилые дома со стенами из дерева, смешанных и других материалов 1 этажные</t>
  </si>
  <si>
    <t>1.10.многоквартирные и жилые дома со стенами из камня, кирпича 2 этажные</t>
  </si>
  <si>
    <t>1.11.многоквартирные и жилые дома со стенами из панелей, блоков 2 этажные</t>
  </si>
  <si>
    <t>1.12.многоквартирные и жилые дома со стенами из дерева, смешанных и других материалов 2 этажные</t>
  </si>
  <si>
    <t>1.13.многоквартирные и жилые дома со стенами из камня, кирпича 3 этажные</t>
  </si>
  <si>
    <t>1.14.многоквартирные и жилые дома со стенами из панелей, блоков 3 этажные</t>
  </si>
  <si>
    <t>1.15.многоквартирные и жилые дома со стенами из дерева, смешанных и других материалов 3 этажные</t>
  </si>
  <si>
    <t>Гкал на (3,461 х 0,98758) куб.м. на человека в месяц</t>
  </si>
  <si>
    <t>Размер платы граждан за коммунальные услуги на территории сельского поселения Верхнеказымский с 1 января 2021 года по 30 июня 2021 года</t>
  </si>
  <si>
    <t>Размер платы граждан за коммунальные услуги на территории сельского поселения Верхнеказымский с 1 июля 2021 года по 31 декабря 2021 года</t>
  </si>
</sst>
</file>

<file path=xl/styles.xml><?xml version="1.0" encoding="utf-8"?>
<styleSheet xmlns="http://schemas.openxmlformats.org/spreadsheetml/2006/main">
  <numFmts count="7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* #,##0.00_);_(* \(#,##0.00\);_(* &quot;-&quot;??_);_(@_)"/>
    <numFmt numFmtId="166" formatCode="0.0000"/>
    <numFmt numFmtId="167" formatCode="#,##0.000"/>
    <numFmt numFmtId="168" formatCode="#,##0.0000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u/>
      <sz val="7.5"/>
      <color indexed="12"/>
      <name val="Arial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1">
    <xf numFmtId="0" fontId="0" fillId="0" borderId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11" fillId="0" borderId="0" applyNumberFormat="0" applyFont="0" applyFill="0" applyBorder="0" applyAlignment="0" applyProtection="0">
      <alignment vertical="top"/>
    </xf>
    <xf numFmtId="0" fontId="1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" fillId="0" borderId="0"/>
    <xf numFmtId="0" fontId="11" fillId="0" borderId="0" applyNumberFormat="0" applyFont="0" applyFill="0" applyBorder="0" applyAlignment="0" applyProtection="0">
      <alignment vertical="top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1" applyFont="1" applyFill="1"/>
    <xf numFmtId="2" fontId="4" fillId="0" borderId="0" xfId="1" applyNumberFormat="1" applyFont="1" applyFill="1"/>
    <xf numFmtId="0" fontId="6" fillId="0" borderId="0" xfId="1" applyFont="1" applyFill="1"/>
    <xf numFmtId="0" fontId="4" fillId="0" borderId="0" xfId="1" applyFont="1" applyFill="1" applyAlignment="1">
      <alignment vertical="center"/>
    </xf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3" fillId="0" borderId="0" xfId="1" applyFont="1" applyFill="1"/>
    <xf numFmtId="0" fontId="3" fillId="0" borderId="1" xfId="1" applyFont="1" applyFill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5" fillId="0" borderId="6" xfId="0" applyFont="1" applyBorder="1" applyAlignment="1">
      <alignment horizontal="justify" wrapText="1"/>
    </xf>
    <xf numFmtId="0" fontId="5" fillId="0" borderId="6" xfId="0" applyFont="1" applyBorder="1" applyAlignment="1">
      <alignment horizontal="justify" vertical="center" wrapText="1"/>
    </xf>
    <xf numFmtId="2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166" fontId="5" fillId="0" borderId="6" xfId="0" applyNumberFormat="1" applyFont="1" applyFill="1" applyBorder="1" applyAlignment="1">
      <alignment horizontal="center" vertical="center"/>
    </xf>
    <xf numFmtId="166" fontId="5" fillId="0" borderId="6" xfId="0" applyNumberFormat="1" applyFont="1" applyFill="1" applyBorder="1" applyAlignment="1">
      <alignment horizontal="center" vertical="center" wrapText="1"/>
    </xf>
    <xf numFmtId="2" fontId="13" fillId="0" borderId="0" xfId="1" applyNumberFormat="1" applyFont="1" applyFill="1"/>
    <xf numFmtId="0" fontId="13" fillId="0" borderId="0" xfId="1" applyFont="1" applyFill="1"/>
    <xf numFmtId="0" fontId="5" fillId="0" borderId="5" xfId="0" applyFont="1" applyBorder="1" applyAlignment="1">
      <alignment horizontal="justify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6" fontId="5" fillId="0" borderId="7" xfId="0" applyNumberFormat="1" applyFont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166" fontId="5" fillId="0" borderId="6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167" fontId="5" fillId="0" borderId="6" xfId="0" applyNumberFormat="1" applyFont="1" applyBorder="1" applyAlignment="1">
      <alignment horizontal="center" vertical="center" wrapText="1"/>
    </xf>
    <xf numFmtId="166" fontId="5" fillId="0" borderId="6" xfId="0" applyNumberFormat="1" applyFont="1" applyBorder="1" applyAlignment="1">
      <alignment horizontal="center" wrapText="1"/>
    </xf>
    <xf numFmtId="167" fontId="5" fillId="0" borderId="6" xfId="0" applyNumberFormat="1" applyFont="1" applyBorder="1" applyAlignment="1">
      <alignment horizontal="center" wrapText="1"/>
    </xf>
    <xf numFmtId="0" fontId="8" fillId="0" borderId="7" xfId="0" applyFont="1" applyFill="1" applyBorder="1" applyAlignment="1">
      <alignment horizontal="center"/>
    </xf>
    <xf numFmtId="167" fontId="5" fillId="0" borderId="7" xfId="0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/>
    </xf>
    <xf numFmtId="0" fontId="7" fillId="0" borderId="3" xfId="0" applyFont="1" applyFill="1" applyBorder="1" applyAlignment="1"/>
    <xf numFmtId="0" fontId="8" fillId="0" borderId="7" xfId="0" applyFont="1" applyFill="1" applyBorder="1" applyAlignment="1"/>
    <xf numFmtId="0" fontId="8" fillId="0" borderId="4" xfId="0" applyFont="1" applyFill="1" applyBorder="1" applyAlignment="1"/>
    <xf numFmtId="0" fontId="7" fillId="0" borderId="3" xfId="0" applyFont="1" applyBorder="1" applyAlignment="1"/>
    <xf numFmtId="0" fontId="8" fillId="0" borderId="7" xfId="0" applyFont="1" applyBorder="1" applyAlignment="1"/>
    <xf numFmtId="0" fontId="8" fillId="0" borderId="4" xfId="0" applyFont="1" applyBorder="1" applyAlignment="1"/>
    <xf numFmtId="2" fontId="5" fillId="0" borderId="5" xfId="0" applyNumberFormat="1" applyFont="1" applyFill="1" applyBorder="1" applyAlignment="1">
      <alignment horizontal="center" vertical="center"/>
    </xf>
    <xf numFmtId="168" fontId="5" fillId="0" borderId="6" xfId="0" applyNumberFormat="1" applyFont="1" applyFill="1" applyBorder="1" applyAlignment="1">
      <alignment horizontal="center" vertical="center"/>
    </xf>
    <xf numFmtId="168" fontId="5" fillId="0" borderId="6" xfId="0" applyNumberFormat="1" applyFont="1" applyBorder="1" applyAlignment="1">
      <alignment horizontal="center" vertical="center" wrapText="1"/>
    </xf>
    <xf numFmtId="168" fontId="5" fillId="0" borderId="6" xfId="0" applyNumberFormat="1" applyFont="1" applyFill="1" applyBorder="1" applyAlignment="1">
      <alignment horizontal="center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/>
    </xf>
    <xf numFmtId="168" fontId="5" fillId="0" borderId="7" xfId="0" applyNumberFormat="1" applyFont="1" applyBorder="1" applyAlignment="1">
      <alignment horizontal="center" wrapText="1"/>
    </xf>
    <xf numFmtId="0" fontId="7" fillId="0" borderId="3" xfId="0" applyFont="1" applyBorder="1" applyAlignment="1"/>
    <xf numFmtId="0" fontId="8" fillId="0" borderId="7" xfId="0" applyFont="1" applyBorder="1" applyAlignment="1"/>
    <xf numFmtId="0" fontId="8" fillId="0" borderId="4" xfId="0" applyFont="1" applyBorder="1" applyAlignment="1"/>
    <xf numFmtId="0" fontId="7" fillId="0" borderId="3" xfId="0" applyFont="1" applyFill="1" applyBorder="1" applyAlignment="1"/>
    <xf numFmtId="0" fontId="8" fillId="0" borderId="7" xfId="0" applyFont="1" applyFill="1" applyBorder="1" applyAlignment="1"/>
    <xf numFmtId="0" fontId="8" fillId="0" borderId="4" xfId="0" applyFont="1" applyFill="1" applyBorder="1" applyAlignment="1"/>
    <xf numFmtId="0" fontId="7" fillId="0" borderId="3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7" fillId="0" borderId="3" xfId="0" applyFont="1" applyBorder="1" applyAlignment="1"/>
    <xf numFmtId="0" fontId="8" fillId="0" borderId="7" xfId="0" applyFont="1" applyBorder="1" applyAlignment="1"/>
    <xf numFmtId="0" fontId="8" fillId="0" borderId="4" xfId="0" applyFont="1" applyBorder="1" applyAlignment="1"/>
    <xf numFmtId="0" fontId="7" fillId="0" borderId="3" xfId="0" applyFont="1" applyFill="1" applyBorder="1" applyAlignment="1"/>
    <xf numFmtId="0" fontId="8" fillId="0" borderId="7" xfId="0" applyFont="1" applyFill="1" applyBorder="1" applyAlignment="1"/>
    <xf numFmtId="0" fontId="8" fillId="0" borderId="4" xfId="0" applyFont="1" applyFill="1" applyBorder="1" applyAlignment="1"/>
    <xf numFmtId="0" fontId="4" fillId="0" borderId="0" xfId="1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0" xfId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7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</cellXfs>
  <cellStyles count="41">
    <cellStyle name="Гиперссылка 2" xfId="2"/>
    <cellStyle name="Денежный 2" xfId="3"/>
    <cellStyle name="Обычный" xfId="0" builtinId="0"/>
    <cellStyle name="Обычный 10" xfId="4"/>
    <cellStyle name="Обычный 10 2" xfId="5"/>
    <cellStyle name="Обычный 11" xfId="6"/>
    <cellStyle name="Обычный 2" xfId="1"/>
    <cellStyle name="Обычный 2 2" xfId="7"/>
    <cellStyle name="Обычный 2 2 2" xfId="8"/>
    <cellStyle name="Обычный 2 2 2 2" xfId="9"/>
    <cellStyle name="Обычный 2 3" xfId="10"/>
    <cellStyle name="Обычный 2 3 2" xfId="11"/>
    <cellStyle name="Обычный 2 3 3" xfId="12"/>
    <cellStyle name="Обычный 2 4" xfId="13"/>
    <cellStyle name="Обычный 2 5" xfId="14"/>
    <cellStyle name="Обычный 3" xfId="15"/>
    <cellStyle name="Обычный 3 2" xfId="16"/>
    <cellStyle name="Обычный 3 3" xfId="17"/>
    <cellStyle name="Обычный 3 4" xfId="18"/>
    <cellStyle name="Обычный 4" xfId="19"/>
    <cellStyle name="Обычный 4 2" xfId="20"/>
    <cellStyle name="Обычный 5" xfId="21"/>
    <cellStyle name="Обычный 5 2" xfId="22"/>
    <cellStyle name="Обычный 6" xfId="23"/>
    <cellStyle name="Обычный 7" xfId="24"/>
    <cellStyle name="Обычный 8" xfId="25"/>
    <cellStyle name="Обычный 9" xfId="26"/>
    <cellStyle name="Процентный 2" xfId="27"/>
    <cellStyle name="Процентный 2 2" xfId="28"/>
    <cellStyle name="Процентный 2 2 2" xfId="29"/>
    <cellStyle name="Процентный 2 3" xfId="30"/>
    <cellStyle name="Процентный 3" xfId="31"/>
    <cellStyle name="Процентный 3 2" xfId="32"/>
    <cellStyle name="Процентный 4" xfId="33"/>
    <cellStyle name="Процентный 5" xfId="34"/>
    <cellStyle name="Процентный 6" xfId="35"/>
    <cellStyle name="Финансовый 2" xfId="36"/>
    <cellStyle name="Финансовый 2 2" xfId="37"/>
    <cellStyle name="Финансовый 3" xfId="38"/>
    <cellStyle name="Финансовый 3 2" xfId="39"/>
    <cellStyle name="Финансовый 4" xfId="40"/>
  </cellStyles>
  <dxfs count="0"/>
  <tableStyles count="0" defaultTableStyle="TableStyleMedium9" defaultPivotStyle="PivotStyleLight16"/>
  <colors>
    <mruColors>
      <color rgb="FF562BF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46"/>
  <sheetViews>
    <sheetView tabSelected="1" view="pageBreakPreview" zoomScaleSheetLayoutView="100" workbookViewId="0">
      <selection activeCell="A2" sqref="A2:F2"/>
    </sheetView>
  </sheetViews>
  <sheetFormatPr defaultColWidth="9.140625" defaultRowHeight="15.75"/>
  <cols>
    <col min="1" max="1" width="40.140625" style="1" customWidth="1"/>
    <col min="2" max="2" width="16" style="1" customWidth="1"/>
    <col min="3" max="3" width="14.28515625" style="41" customWidth="1"/>
    <col min="4" max="4" width="16.85546875" style="41" customWidth="1"/>
    <col min="5" max="5" width="16.140625" style="1" customWidth="1"/>
    <col min="6" max="6" width="14.28515625" style="1" customWidth="1"/>
    <col min="7" max="16384" width="9.140625" style="1"/>
  </cols>
  <sheetData>
    <row r="1" spans="1:12" ht="18.75" customHeight="1">
      <c r="C1" s="70"/>
      <c r="D1" s="70"/>
      <c r="E1" s="71"/>
      <c r="F1" s="71"/>
    </row>
    <row r="2" spans="1:12" ht="36.75" customHeight="1">
      <c r="A2" s="72" t="s">
        <v>47</v>
      </c>
      <c r="B2" s="72"/>
      <c r="C2" s="72"/>
      <c r="D2" s="72"/>
      <c r="E2" s="72"/>
      <c r="F2" s="72"/>
    </row>
    <row r="3" spans="1:12" s="3" customFormat="1" ht="18" customHeight="1">
      <c r="A3" s="12"/>
      <c r="B3" s="13"/>
      <c r="C3" s="73"/>
      <c r="D3" s="73"/>
      <c r="E3" s="74"/>
      <c r="F3" s="74"/>
    </row>
    <row r="4" spans="1:12" s="3" customFormat="1" ht="22.9" customHeight="1">
      <c r="A4" s="75" t="s">
        <v>4</v>
      </c>
      <c r="B4" s="78" t="s">
        <v>0</v>
      </c>
      <c r="C4" s="79"/>
      <c r="D4" s="75" t="s">
        <v>28</v>
      </c>
      <c r="E4" s="75" t="s">
        <v>7</v>
      </c>
      <c r="F4" s="75" t="s">
        <v>1</v>
      </c>
    </row>
    <row r="5" spans="1:12" s="3" customFormat="1" ht="18" customHeight="1">
      <c r="A5" s="76"/>
      <c r="B5" s="80"/>
      <c r="C5" s="81"/>
      <c r="D5" s="76"/>
      <c r="E5" s="76"/>
      <c r="F5" s="76"/>
    </row>
    <row r="6" spans="1:12" ht="33" customHeight="1">
      <c r="A6" s="76"/>
      <c r="B6" s="75" t="s">
        <v>8</v>
      </c>
      <c r="C6" s="82" t="s">
        <v>2</v>
      </c>
      <c r="D6" s="76"/>
      <c r="E6" s="76"/>
      <c r="F6" s="76"/>
    </row>
    <row r="7" spans="1:12" s="4" customFormat="1" ht="49.5" customHeight="1">
      <c r="A7" s="77"/>
      <c r="B7" s="77"/>
      <c r="C7" s="83"/>
      <c r="D7" s="77"/>
      <c r="E7" s="77"/>
      <c r="F7" s="77"/>
    </row>
    <row r="8" spans="1:12" ht="31.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9" t="s">
        <v>29</v>
      </c>
    </row>
    <row r="9" spans="1:12" ht="22.9" customHeight="1">
      <c r="A9" s="61" t="s">
        <v>5</v>
      </c>
      <c r="B9" s="62"/>
      <c r="C9" s="62"/>
      <c r="D9" s="62"/>
      <c r="E9" s="62"/>
      <c r="F9" s="63"/>
    </row>
    <row r="10" spans="1:12" ht="16.149999999999999" customHeight="1">
      <c r="A10" s="64" t="s">
        <v>9</v>
      </c>
      <c r="B10" s="65"/>
      <c r="C10" s="65"/>
      <c r="D10" s="65"/>
      <c r="E10" s="65"/>
      <c r="F10" s="66"/>
    </row>
    <row r="11" spans="1:12" ht="16.149999999999999" customHeight="1">
      <c r="A11" s="55" t="s">
        <v>21</v>
      </c>
      <c r="B11" s="56"/>
      <c r="C11" s="35"/>
      <c r="D11" s="35"/>
      <c r="E11" s="56"/>
      <c r="F11" s="57"/>
    </row>
    <row r="12" spans="1:12" ht="62.1" customHeight="1">
      <c r="A12" s="15" t="s">
        <v>23</v>
      </c>
      <c r="B12" s="8" t="s">
        <v>15</v>
      </c>
      <c r="C12" s="18">
        <v>5.45E-2</v>
      </c>
      <c r="D12" s="49">
        <v>0.77059999999999995</v>
      </c>
      <c r="E12" s="16">
        <v>1245.4100000000001</v>
      </c>
      <c r="F12" s="16">
        <f>ROUND(C12*D12*E12,2)</f>
        <v>52.3</v>
      </c>
      <c r="G12" s="2"/>
      <c r="L12" s="2"/>
    </row>
    <row r="13" spans="1:12" ht="62.1" customHeight="1">
      <c r="A13" s="15" t="s">
        <v>24</v>
      </c>
      <c r="B13" s="8" t="s">
        <v>15</v>
      </c>
      <c r="C13" s="30">
        <v>5.4600000000000003E-2</v>
      </c>
      <c r="D13" s="50">
        <v>0.76919999999999999</v>
      </c>
      <c r="E13" s="16">
        <f>$E$12</f>
        <v>1245.4100000000001</v>
      </c>
      <c r="F13" s="6">
        <f t="shared" ref="F13:F25" si="0">ROUND(C13*D13*E13,2)</f>
        <v>52.31</v>
      </c>
      <c r="G13" s="2"/>
      <c r="L13" s="2"/>
    </row>
    <row r="14" spans="1:12" ht="62.1" customHeight="1">
      <c r="A14" s="15" t="s">
        <v>25</v>
      </c>
      <c r="B14" s="8" t="s">
        <v>15</v>
      </c>
      <c r="C14" s="30">
        <v>5.4600000000000003E-2</v>
      </c>
      <c r="D14" s="50">
        <v>0.76919999999999999</v>
      </c>
      <c r="E14" s="16">
        <f t="shared" ref="E14:E17" si="1">$E$12</f>
        <v>1245.4100000000001</v>
      </c>
      <c r="F14" s="6">
        <f t="shared" si="0"/>
        <v>52.31</v>
      </c>
      <c r="G14" s="2"/>
      <c r="L14" s="2"/>
    </row>
    <row r="15" spans="1:12" ht="62.1" customHeight="1">
      <c r="A15" s="15" t="s">
        <v>35</v>
      </c>
      <c r="B15" s="8" t="s">
        <v>15</v>
      </c>
      <c r="C15" s="19">
        <v>5.2999999999999999E-2</v>
      </c>
      <c r="D15" s="51">
        <v>1</v>
      </c>
      <c r="E15" s="16">
        <f t="shared" si="1"/>
        <v>1245.4100000000001</v>
      </c>
      <c r="F15" s="6">
        <f>ROUND(C15*E15*D15,2)</f>
        <v>66.010000000000005</v>
      </c>
      <c r="G15" s="2"/>
      <c r="L15" s="2"/>
    </row>
    <row r="16" spans="1:12" ht="62.1" customHeight="1">
      <c r="A16" s="15" t="s">
        <v>36</v>
      </c>
      <c r="B16" s="8" t="s">
        <v>15</v>
      </c>
      <c r="C16" s="19">
        <v>5.3199999999999997E-2</v>
      </c>
      <c r="D16" s="51">
        <v>1</v>
      </c>
      <c r="E16" s="16">
        <f t="shared" si="1"/>
        <v>1245.4100000000001</v>
      </c>
      <c r="F16" s="6">
        <f>ROUND(C16*E16*D16,2)</f>
        <v>66.260000000000005</v>
      </c>
      <c r="G16" s="2"/>
      <c r="L16" s="2"/>
    </row>
    <row r="17" spans="1:12" ht="62.1" customHeight="1">
      <c r="A17" s="15" t="s">
        <v>26</v>
      </c>
      <c r="B17" s="8" t="s">
        <v>15</v>
      </c>
      <c r="C17" s="30">
        <v>5.3199999999999997E-2</v>
      </c>
      <c r="D17" s="51">
        <v>0.78949999999999998</v>
      </c>
      <c r="E17" s="16">
        <f t="shared" si="1"/>
        <v>1245.4100000000001</v>
      </c>
      <c r="F17" s="6">
        <f t="shared" ref="F17" si="2">ROUND(C17*D17*E17,2)</f>
        <v>52.31</v>
      </c>
      <c r="G17" s="2"/>
      <c r="L17" s="2"/>
    </row>
    <row r="18" spans="1:12" ht="21" customHeight="1">
      <c r="A18" s="55" t="s">
        <v>22</v>
      </c>
      <c r="B18" s="27"/>
      <c r="C18" s="28"/>
      <c r="D18" s="54"/>
      <c r="E18" s="25"/>
      <c r="F18" s="29"/>
      <c r="G18" s="2"/>
      <c r="L18" s="2"/>
    </row>
    <row r="19" spans="1:12" ht="62.1" customHeight="1">
      <c r="A19" s="15" t="s">
        <v>37</v>
      </c>
      <c r="B19" s="8" t="s">
        <v>15</v>
      </c>
      <c r="C19" s="30">
        <v>2.5999999999999999E-2</v>
      </c>
      <c r="D19" s="50">
        <v>1</v>
      </c>
      <c r="E19" s="48">
        <f t="shared" ref="E19:E27" si="3">$E$12</f>
        <v>1245.4100000000001</v>
      </c>
      <c r="F19" s="16">
        <f t="shared" ref="F19:F22" si="4">ROUND(C19*D19*E19,2)</f>
        <v>32.380000000000003</v>
      </c>
      <c r="G19" s="2"/>
      <c r="L19" s="2"/>
    </row>
    <row r="20" spans="1:12" ht="62.1" customHeight="1">
      <c r="A20" s="15" t="s">
        <v>38</v>
      </c>
      <c r="B20" s="8" t="s">
        <v>15</v>
      </c>
      <c r="C20" s="30">
        <v>2.7300000000000001E-2</v>
      </c>
      <c r="D20" s="50">
        <v>1</v>
      </c>
      <c r="E20" s="48">
        <f t="shared" si="3"/>
        <v>1245.4100000000001</v>
      </c>
      <c r="F20" s="6">
        <f t="shared" si="4"/>
        <v>34</v>
      </c>
      <c r="G20" s="2"/>
      <c r="L20" s="2"/>
    </row>
    <row r="21" spans="1:12" ht="62.1" customHeight="1">
      <c r="A21" s="15" t="s">
        <v>39</v>
      </c>
      <c r="B21" s="8" t="s">
        <v>15</v>
      </c>
      <c r="C21" s="30">
        <v>2.86E-2</v>
      </c>
      <c r="D21" s="50">
        <v>1</v>
      </c>
      <c r="E21" s="48">
        <f t="shared" si="3"/>
        <v>1245.4100000000001</v>
      </c>
      <c r="F21" s="16">
        <f t="shared" si="4"/>
        <v>35.619999999999997</v>
      </c>
      <c r="G21" s="2"/>
      <c r="L21" s="2"/>
    </row>
    <row r="22" spans="1:12" ht="62.1" customHeight="1">
      <c r="A22" s="15" t="s">
        <v>40</v>
      </c>
      <c r="B22" s="8" t="s">
        <v>15</v>
      </c>
      <c r="C22" s="30">
        <v>2.5899999999999999E-2</v>
      </c>
      <c r="D22" s="50">
        <v>1</v>
      </c>
      <c r="E22" s="48">
        <f t="shared" si="3"/>
        <v>1245.4100000000001</v>
      </c>
      <c r="F22" s="16">
        <f t="shared" si="4"/>
        <v>32.26</v>
      </c>
      <c r="G22" s="2"/>
      <c r="L22" s="2"/>
    </row>
    <row r="23" spans="1:12" ht="62.1" customHeight="1">
      <c r="A23" s="15" t="s">
        <v>41</v>
      </c>
      <c r="B23" s="8" t="s">
        <v>15</v>
      </c>
      <c r="C23" s="30">
        <v>2.7199999999999998E-2</v>
      </c>
      <c r="D23" s="50">
        <v>1</v>
      </c>
      <c r="E23" s="48">
        <f t="shared" si="3"/>
        <v>1245.4100000000001</v>
      </c>
      <c r="F23" s="6">
        <f>ROUND(C23*D23*E23,2)</f>
        <v>33.880000000000003</v>
      </c>
      <c r="G23" s="2"/>
      <c r="L23" s="2"/>
    </row>
    <row r="24" spans="1:12" ht="62.1" customHeight="1">
      <c r="A24" s="15" t="s">
        <v>42</v>
      </c>
      <c r="B24" s="8" t="s">
        <v>15</v>
      </c>
      <c r="C24" s="30">
        <v>2.86E-2</v>
      </c>
      <c r="D24" s="50">
        <v>0.74129999999999996</v>
      </c>
      <c r="E24" s="16">
        <f t="shared" si="3"/>
        <v>1245.4100000000001</v>
      </c>
      <c r="F24" s="16">
        <f t="shared" si="0"/>
        <v>26.4</v>
      </c>
      <c r="G24" s="2"/>
      <c r="L24" s="2"/>
    </row>
    <row r="25" spans="1:12" ht="62.1" customHeight="1">
      <c r="A25" s="15" t="s">
        <v>43</v>
      </c>
      <c r="B25" s="8" t="s">
        <v>15</v>
      </c>
      <c r="C25" s="30">
        <v>2.7E-2</v>
      </c>
      <c r="D25" s="50">
        <v>1</v>
      </c>
      <c r="E25" s="16">
        <f t="shared" si="3"/>
        <v>1245.4100000000001</v>
      </c>
      <c r="F25" s="16">
        <f t="shared" si="0"/>
        <v>33.630000000000003</v>
      </c>
      <c r="G25" s="2"/>
      <c r="L25" s="2"/>
    </row>
    <row r="26" spans="1:12" ht="62.1" customHeight="1">
      <c r="A26" s="15" t="s">
        <v>44</v>
      </c>
      <c r="B26" s="8" t="s">
        <v>15</v>
      </c>
      <c r="C26" s="30">
        <v>2.7400000000000001E-2</v>
      </c>
      <c r="D26" s="50">
        <v>0.76280000000000003</v>
      </c>
      <c r="E26" s="48">
        <f t="shared" si="3"/>
        <v>1245.4100000000001</v>
      </c>
      <c r="F26" s="6">
        <f>ROUND(C26*D26*E26,2)</f>
        <v>26.03</v>
      </c>
      <c r="G26" s="2"/>
      <c r="L26" s="2"/>
    </row>
    <row r="27" spans="1:12" ht="62.1" customHeight="1">
      <c r="A27" s="15" t="s">
        <v>45</v>
      </c>
      <c r="B27" s="8" t="s">
        <v>15</v>
      </c>
      <c r="C27" s="30">
        <v>2.7799999999999998E-2</v>
      </c>
      <c r="D27" s="50">
        <v>1</v>
      </c>
      <c r="E27" s="48">
        <f t="shared" si="3"/>
        <v>1245.4100000000001</v>
      </c>
      <c r="F27" s="16">
        <f t="shared" ref="F27" si="5">ROUND(C27*D27*E27,2)</f>
        <v>34.619999999999997</v>
      </c>
      <c r="G27" s="2"/>
      <c r="L27" s="2"/>
    </row>
    <row r="28" spans="1:12" ht="22.5" customHeight="1">
      <c r="A28" s="55" t="s">
        <v>27</v>
      </c>
      <c r="B28" s="8"/>
      <c r="C28" s="37"/>
      <c r="D28" s="38"/>
      <c r="E28" s="7"/>
      <c r="F28" s="10"/>
      <c r="G28" s="2"/>
      <c r="L28" s="2"/>
    </row>
    <row r="29" spans="1:12" ht="36.75" customHeight="1">
      <c r="A29" s="14" t="s">
        <v>10</v>
      </c>
      <c r="B29" s="8" t="s">
        <v>6</v>
      </c>
      <c r="C29" s="8" t="s">
        <v>3</v>
      </c>
      <c r="D29" s="36" t="s">
        <v>30</v>
      </c>
      <c r="E29" s="16">
        <f>$E$12</f>
        <v>1245.4100000000001</v>
      </c>
      <c r="F29" s="6"/>
      <c r="G29" s="2"/>
      <c r="L29" s="2"/>
    </row>
    <row r="30" spans="1:12" ht="18" customHeight="1">
      <c r="A30" s="67" t="s">
        <v>11</v>
      </c>
      <c r="B30" s="68"/>
      <c r="C30" s="68"/>
      <c r="D30" s="68"/>
      <c r="E30" s="68"/>
      <c r="F30" s="69"/>
      <c r="G30" s="2"/>
      <c r="L30" s="2"/>
    </row>
    <row r="31" spans="1:12" ht="18" customHeight="1">
      <c r="A31" s="58" t="s">
        <v>12</v>
      </c>
      <c r="B31" s="59"/>
      <c r="C31" s="39"/>
      <c r="D31" s="39"/>
      <c r="E31" s="59"/>
      <c r="F31" s="60"/>
      <c r="G31" s="2"/>
      <c r="L31" s="2"/>
    </row>
    <row r="32" spans="1:12" ht="123.75" customHeight="1">
      <c r="A32" s="14" t="s">
        <v>16</v>
      </c>
      <c r="B32" s="17" t="s">
        <v>17</v>
      </c>
      <c r="C32" s="31">
        <v>3.4609999999999999</v>
      </c>
      <c r="D32" s="53">
        <v>0.98760000000000003</v>
      </c>
      <c r="E32" s="32">
        <v>59.7</v>
      </c>
      <c r="F32" s="32">
        <f>ROUND(C32*D32*E32,2)</f>
        <v>204.06</v>
      </c>
      <c r="G32" s="2"/>
      <c r="L32" s="2"/>
    </row>
    <row r="33" spans="1:12" ht="37.5" customHeight="1">
      <c r="A33" s="14" t="s">
        <v>13</v>
      </c>
      <c r="B33" s="6" t="s">
        <v>18</v>
      </c>
      <c r="C33" s="8" t="s">
        <v>3</v>
      </c>
      <c r="D33" s="36" t="s">
        <v>30</v>
      </c>
      <c r="E33" s="16">
        <f>E32</f>
        <v>59.7</v>
      </c>
      <c r="F33" s="32"/>
      <c r="G33" s="2"/>
      <c r="L33" s="2"/>
    </row>
    <row r="34" spans="1:12" ht="18" customHeight="1">
      <c r="A34" s="58" t="s">
        <v>14</v>
      </c>
      <c r="B34" s="59"/>
      <c r="C34" s="39"/>
      <c r="D34" s="39"/>
      <c r="E34" s="59"/>
      <c r="F34" s="60"/>
      <c r="G34" s="2"/>
      <c r="L34" s="2"/>
    </row>
    <row r="35" spans="1:12" ht="18" customHeight="1">
      <c r="A35" s="58" t="s">
        <v>20</v>
      </c>
      <c r="B35" s="24"/>
      <c r="C35" s="24"/>
      <c r="D35" s="40"/>
      <c r="E35" s="33"/>
      <c r="F35" s="34"/>
      <c r="G35" s="2"/>
      <c r="L35" s="2"/>
    </row>
    <row r="36" spans="1:12" ht="79.5" customHeight="1">
      <c r="A36" s="22" t="s">
        <v>31</v>
      </c>
      <c r="B36" s="23" t="s">
        <v>19</v>
      </c>
      <c r="C36" s="26">
        <v>0.1002</v>
      </c>
      <c r="D36" s="52">
        <v>0.52390000000000003</v>
      </c>
      <c r="E36" s="48">
        <f>$E$12</f>
        <v>1245.4100000000001</v>
      </c>
      <c r="F36" s="48">
        <f>ROUND(C36*D36*E36,2)</f>
        <v>65.38</v>
      </c>
      <c r="G36" s="2"/>
      <c r="L36" s="2"/>
    </row>
    <row r="37" spans="1:12" ht="80.099999999999994" customHeight="1">
      <c r="A37" s="14" t="s">
        <v>32</v>
      </c>
      <c r="B37" s="17" t="s">
        <v>19</v>
      </c>
      <c r="C37" s="8">
        <v>7.4099999999999999E-2</v>
      </c>
      <c r="D37" s="50">
        <v>0.70850000000000002</v>
      </c>
      <c r="E37" s="48">
        <f t="shared" ref="E37:E39" si="6">$E$12</f>
        <v>1245.4100000000001</v>
      </c>
      <c r="F37" s="48">
        <f t="shared" ref="F37:F39" si="7">ROUND(C37*D37*E37,2)</f>
        <v>65.38</v>
      </c>
      <c r="G37" s="2"/>
      <c r="L37" s="2"/>
    </row>
    <row r="38" spans="1:12" s="21" customFormat="1" ht="174" customHeight="1">
      <c r="A38" s="14" t="s">
        <v>33</v>
      </c>
      <c r="B38" s="17" t="s">
        <v>46</v>
      </c>
      <c r="C38" s="8">
        <f>C32*D32*C36</f>
        <v>0.34249197671999998</v>
      </c>
      <c r="D38" s="50">
        <v>0.52390000000000003</v>
      </c>
      <c r="E38" s="48">
        <f t="shared" si="6"/>
        <v>1245.4100000000001</v>
      </c>
      <c r="F38" s="48">
        <f t="shared" si="7"/>
        <v>223.47</v>
      </c>
      <c r="G38" s="20"/>
      <c r="I38" s="1"/>
      <c r="J38" s="1"/>
      <c r="L38" s="2"/>
    </row>
    <row r="39" spans="1:12" s="21" customFormat="1" ht="174" customHeight="1">
      <c r="A39" s="14" t="s">
        <v>34</v>
      </c>
      <c r="B39" s="17" t="s">
        <v>46</v>
      </c>
      <c r="C39" s="8">
        <f>C32*D32*C37</f>
        <v>0.25327999476000002</v>
      </c>
      <c r="D39" s="50">
        <v>0.70850000000000002</v>
      </c>
      <c r="E39" s="16">
        <f t="shared" si="6"/>
        <v>1245.4100000000001</v>
      </c>
      <c r="F39" s="16">
        <f t="shared" si="7"/>
        <v>223.49</v>
      </c>
      <c r="G39" s="20"/>
      <c r="I39" s="1"/>
      <c r="J39" s="1"/>
      <c r="L39" s="2"/>
    </row>
    <row r="41" spans="1:12">
      <c r="E41" s="11"/>
      <c r="F41" s="11"/>
    </row>
    <row r="46" spans="1:12">
      <c r="E46" s="11"/>
      <c r="F46" s="11"/>
    </row>
  </sheetData>
  <mergeCells count="13">
    <mergeCell ref="A9:F9"/>
    <mergeCell ref="A10:F10"/>
    <mergeCell ref="A30:F30"/>
    <mergeCell ref="C1:F1"/>
    <mergeCell ref="A2:F2"/>
    <mergeCell ref="C3:F3"/>
    <mergeCell ref="A4:A7"/>
    <mergeCell ref="B4:C5"/>
    <mergeCell ref="D4:D7"/>
    <mergeCell ref="E4:E7"/>
    <mergeCell ref="F4:F7"/>
    <mergeCell ref="B6:B7"/>
    <mergeCell ref="C6:C7"/>
  </mergeCells>
  <printOptions horizontalCentered="1"/>
  <pageMargins left="0.59055118110236227" right="0.39370078740157483" top="0.78740157480314965" bottom="0.78740157480314965" header="0" footer="0"/>
  <pageSetup paperSize="9" scale="71" fitToHeight="2" orientation="portrait" r:id="rId1"/>
  <headerFooter alignWithMargins="0"/>
  <rowBreaks count="2" manualBreakCount="2">
    <brk id="21" max="5" man="1"/>
    <brk id="3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46"/>
  <sheetViews>
    <sheetView view="pageBreakPreview" topLeftCell="A34" zoomScaleSheetLayoutView="100" workbookViewId="0">
      <selection activeCell="Q13" sqref="Q13"/>
    </sheetView>
  </sheetViews>
  <sheetFormatPr defaultColWidth="9.140625" defaultRowHeight="15.75"/>
  <cols>
    <col min="1" max="1" width="40.140625" style="1" customWidth="1"/>
    <col min="2" max="2" width="16" style="1" customWidth="1"/>
    <col min="3" max="3" width="14.28515625" style="41" customWidth="1"/>
    <col min="4" max="4" width="16.85546875" style="41" customWidth="1"/>
    <col min="5" max="5" width="16.140625" style="1" customWidth="1"/>
    <col min="6" max="6" width="14.28515625" style="1" customWidth="1"/>
    <col min="7" max="16384" width="9.140625" style="1"/>
  </cols>
  <sheetData>
    <row r="1" spans="1:12" ht="18.75" customHeight="1">
      <c r="C1" s="70"/>
      <c r="D1" s="70"/>
      <c r="E1" s="71"/>
      <c r="F1" s="71"/>
    </row>
    <row r="2" spans="1:12" ht="36.75" customHeight="1">
      <c r="A2" s="72" t="s">
        <v>48</v>
      </c>
      <c r="B2" s="72"/>
      <c r="C2" s="72"/>
      <c r="D2" s="72"/>
      <c r="E2" s="72"/>
      <c r="F2" s="72"/>
    </row>
    <row r="3" spans="1:12" s="3" customFormat="1" ht="18" customHeight="1">
      <c r="A3" s="12"/>
      <c r="B3" s="13"/>
      <c r="C3" s="73"/>
      <c r="D3" s="73"/>
      <c r="E3" s="74"/>
      <c r="F3" s="74"/>
    </row>
    <row r="4" spans="1:12" s="3" customFormat="1" ht="22.9" customHeight="1">
      <c r="A4" s="75" t="s">
        <v>4</v>
      </c>
      <c r="B4" s="78" t="s">
        <v>0</v>
      </c>
      <c r="C4" s="79"/>
      <c r="D4" s="75" t="s">
        <v>28</v>
      </c>
      <c r="E4" s="75" t="s">
        <v>7</v>
      </c>
      <c r="F4" s="75" t="s">
        <v>1</v>
      </c>
    </row>
    <row r="5" spans="1:12" s="3" customFormat="1" ht="18" customHeight="1">
      <c r="A5" s="76"/>
      <c r="B5" s="80"/>
      <c r="C5" s="81"/>
      <c r="D5" s="76"/>
      <c r="E5" s="76"/>
      <c r="F5" s="76"/>
    </row>
    <row r="6" spans="1:12" ht="33" customHeight="1">
      <c r="A6" s="76"/>
      <c r="B6" s="75" t="s">
        <v>8</v>
      </c>
      <c r="C6" s="82" t="s">
        <v>2</v>
      </c>
      <c r="D6" s="76"/>
      <c r="E6" s="76"/>
      <c r="F6" s="76"/>
    </row>
    <row r="7" spans="1:12" s="4" customFormat="1" ht="49.5" customHeight="1">
      <c r="A7" s="77"/>
      <c r="B7" s="77"/>
      <c r="C7" s="83"/>
      <c r="D7" s="77"/>
      <c r="E7" s="77"/>
      <c r="F7" s="77"/>
    </row>
    <row r="8" spans="1:12" ht="31.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9" t="s">
        <v>29</v>
      </c>
    </row>
    <row r="9" spans="1:12" ht="22.9" customHeight="1">
      <c r="A9" s="61" t="s">
        <v>5</v>
      </c>
      <c r="B9" s="62"/>
      <c r="C9" s="62"/>
      <c r="D9" s="62"/>
      <c r="E9" s="62"/>
      <c r="F9" s="63"/>
    </row>
    <row r="10" spans="1:12" ht="16.149999999999999" customHeight="1">
      <c r="A10" s="64" t="s">
        <v>9</v>
      </c>
      <c r="B10" s="65"/>
      <c r="C10" s="65"/>
      <c r="D10" s="65"/>
      <c r="E10" s="65"/>
      <c r="F10" s="66"/>
    </row>
    <row r="11" spans="1:12" ht="16.149999999999999" customHeight="1">
      <c r="A11" s="45" t="s">
        <v>21</v>
      </c>
      <c r="B11" s="46"/>
      <c r="C11" s="35"/>
      <c r="D11" s="35"/>
      <c r="E11" s="46"/>
      <c r="F11" s="47"/>
    </row>
    <row r="12" spans="1:12" ht="62.1" customHeight="1">
      <c r="A12" s="15" t="s">
        <v>23</v>
      </c>
      <c r="B12" s="8" t="s">
        <v>15</v>
      </c>
      <c r="C12" s="18">
        <v>5.45E-2</v>
      </c>
      <c r="D12" s="49">
        <v>0.77059999999999995</v>
      </c>
      <c r="E12" s="16">
        <v>1287.74</v>
      </c>
      <c r="F12" s="16">
        <f>ROUND(C12*D12*E12,2)</f>
        <v>54.08</v>
      </c>
      <c r="G12" s="2"/>
      <c r="L12" s="2"/>
    </row>
    <row r="13" spans="1:12" ht="62.1" customHeight="1">
      <c r="A13" s="15" t="s">
        <v>24</v>
      </c>
      <c r="B13" s="8" t="s">
        <v>15</v>
      </c>
      <c r="C13" s="30">
        <v>5.4600000000000003E-2</v>
      </c>
      <c r="D13" s="50">
        <v>0.76919999999999999</v>
      </c>
      <c r="E13" s="16">
        <f>$E$12</f>
        <v>1287.74</v>
      </c>
      <c r="F13" s="6">
        <f t="shared" ref="F13:F25" si="0">ROUND(C13*D13*E13,2)</f>
        <v>54.08</v>
      </c>
      <c r="G13" s="2"/>
      <c r="L13" s="2"/>
    </row>
    <row r="14" spans="1:12" ht="62.1" customHeight="1">
      <c r="A14" s="15" t="s">
        <v>25</v>
      </c>
      <c r="B14" s="8" t="s">
        <v>15</v>
      </c>
      <c r="C14" s="30">
        <v>5.4600000000000003E-2</v>
      </c>
      <c r="D14" s="50">
        <v>0.76919999999999999</v>
      </c>
      <c r="E14" s="16">
        <f t="shared" ref="E14:E17" si="1">$E$12</f>
        <v>1287.74</v>
      </c>
      <c r="F14" s="6">
        <f t="shared" si="0"/>
        <v>54.08</v>
      </c>
      <c r="G14" s="2"/>
      <c r="L14" s="2"/>
    </row>
    <row r="15" spans="1:12" ht="62.1" customHeight="1">
      <c r="A15" s="15" t="s">
        <v>35</v>
      </c>
      <c r="B15" s="8" t="s">
        <v>15</v>
      </c>
      <c r="C15" s="19">
        <v>5.2999999999999999E-2</v>
      </c>
      <c r="D15" s="51">
        <v>1</v>
      </c>
      <c r="E15" s="16">
        <f t="shared" si="1"/>
        <v>1287.74</v>
      </c>
      <c r="F15" s="6">
        <f>ROUND(C15*E15*D15,2)</f>
        <v>68.25</v>
      </c>
      <c r="G15" s="2"/>
      <c r="L15" s="2"/>
    </row>
    <row r="16" spans="1:12" ht="62.1" customHeight="1">
      <c r="A16" s="15" t="s">
        <v>36</v>
      </c>
      <c r="B16" s="8" t="s">
        <v>15</v>
      </c>
      <c r="C16" s="19">
        <v>5.3199999999999997E-2</v>
      </c>
      <c r="D16" s="51">
        <v>1</v>
      </c>
      <c r="E16" s="16">
        <f t="shared" si="1"/>
        <v>1287.74</v>
      </c>
      <c r="F16" s="6">
        <f>ROUND(C16*E16*D16,2)</f>
        <v>68.510000000000005</v>
      </c>
      <c r="G16" s="2"/>
      <c r="L16" s="2"/>
    </row>
    <row r="17" spans="1:12" ht="62.1" customHeight="1">
      <c r="A17" s="15" t="s">
        <v>26</v>
      </c>
      <c r="B17" s="8" t="s">
        <v>15</v>
      </c>
      <c r="C17" s="30">
        <v>5.3199999999999997E-2</v>
      </c>
      <c r="D17" s="51">
        <v>0.78949999999999998</v>
      </c>
      <c r="E17" s="16">
        <f t="shared" si="1"/>
        <v>1287.74</v>
      </c>
      <c r="F17" s="6">
        <f t="shared" ref="F17" si="2">ROUND(C17*D17*E17,2)</f>
        <v>54.09</v>
      </c>
      <c r="G17" s="2"/>
      <c r="L17" s="2"/>
    </row>
    <row r="18" spans="1:12" ht="21" customHeight="1">
      <c r="A18" s="45" t="s">
        <v>22</v>
      </c>
      <c r="B18" s="27"/>
      <c r="C18" s="28"/>
      <c r="D18" s="54"/>
      <c r="E18" s="25"/>
      <c r="F18" s="29"/>
      <c r="G18" s="2"/>
      <c r="L18" s="2"/>
    </row>
    <row r="19" spans="1:12" ht="62.1" customHeight="1">
      <c r="A19" s="15" t="s">
        <v>37</v>
      </c>
      <c r="B19" s="8" t="s">
        <v>15</v>
      </c>
      <c r="C19" s="30">
        <v>2.5999999999999999E-2</v>
      </c>
      <c r="D19" s="50">
        <v>1</v>
      </c>
      <c r="E19" s="48">
        <f t="shared" ref="E19:E27" si="3">$E$12</f>
        <v>1287.74</v>
      </c>
      <c r="F19" s="16">
        <f t="shared" ref="F19:F22" si="4">ROUND(C19*D19*E19,2)</f>
        <v>33.479999999999997</v>
      </c>
      <c r="G19" s="2"/>
      <c r="L19" s="2"/>
    </row>
    <row r="20" spans="1:12" ht="62.1" customHeight="1">
      <c r="A20" s="15" t="s">
        <v>38</v>
      </c>
      <c r="B20" s="8" t="s">
        <v>15</v>
      </c>
      <c r="C20" s="30">
        <v>2.7300000000000001E-2</v>
      </c>
      <c r="D20" s="50">
        <v>1</v>
      </c>
      <c r="E20" s="48">
        <f t="shared" si="3"/>
        <v>1287.74</v>
      </c>
      <c r="F20" s="6">
        <f t="shared" si="4"/>
        <v>35.159999999999997</v>
      </c>
      <c r="G20" s="2"/>
      <c r="L20" s="2"/>
    </row>
    <row r="21" spans="1:12" ht="62.1" customHeight="1">
      <c r="A21" s="15" t="s">
        <v>39</v>
      </c>
      <c r="B21" s="8" t="s">
        <v>15</v>
      </c>
      <c r="C21" s="30">
        <v>2.86E-2</v>
      </c>
      <c r="D21" s="50">
        <v>1</v>
      </c>
      <c r="E21" s="48">
        <f t="shared" si="3"/>
        <v>1287.74</v>
      </c>
      <c r="F21" s="16">
        <f t="shared" si="4"/>
        <v>36.83</v>
      </c>
      <c r="G21" s="2"/>
      <c r="L21" s="2"/>
    </row>
    <row r="22" spans="1:12" ht="62.1" customHeight="1">
      <c r="A22" s="15" t="s">
        <v>40</v>
      </c>
      <c r="B22" s="8" t="s">
        <v>15</v>
      </c>
      <c r="C22" s="30">
        <v>2.5899999999999999E-2</v>
      </c>
      <c r="D22" s="50">
        <v>1</v>
      </c>
      <c r="E22" s="48">
        <f t="shared" si="3"/>
        <v>1287.74</v>
      </c>
      <c r="F22" s="16">
        <f t="shared" si="4"/>
        <v>33.35</v>
      </c>
      <c r="G22" s="2"/>
      <c r="L22" s="2"/>
    </row>
    <row r="23" spans="1:12" ht="62.1" customHeight="1">
      <c r="A23" s="15" t="s">
        <v>41</v>
      </c>
      <c r="B23" s="8" t="s">
        <v>15</v>
      </c>
      <c r="C23" s="30">
        <v>2.7199999999999998E-2</v>
      </c>
      <c r="D23" s="50">
        <v>1</v>
      </c>
      <c r="E23" s="48">
        <f t="shared" si="3"/>
        <v>1287.74</v>
      </c>
      <c r="F23" s="6">
        <f>ROUND(C23*D23*E23,2)</f>
        <v>35.03</v>
      </c>
      <c r="G23" s="2"/>
      <c r="L23" s="2"/>
    </row>
    <row r="24" spans="1:12" ht="62.1" customHeight="1">
      <c r="A24" s="15" t="s">
        <v>42</v>
      </c>
      <c r="B24" s="8" t="s">
        <v>15</v>
      </c>
      <c r="C24" s="30">
        <v>2.86E-2</v>
      </c>
      <c r="D24" s="50">
        <v>0.74129999999999996</v>
      </c>
      <c r="E24" s="16">
        <f t="shared" si="3"/>
        <v>1287.74</v>
      </c>
      <c r="F24" s="16">
        <f t="shared" si="0"/>
        <v>27.3</v>
      </c>
      <c r="G24" s="2"/>
      <c r="L24" s="2"/>
    </row>
    <row r="25" spans="1:12" ht="62.1" customHeight="1">
      <c r="A25" s="15" t="s">
        <v>43</v>
      </c>
      <c r="B25" s="8" t="s">
        <v>15</v>
      </c>
      <c r="C25" s="30">
        <v>2.7E-2</v>
      </c>
      <c r="D25" s="50">
        <v>1</v>
      </c>
      <c r="E25" s="16">
        <f t="shared" si="3"/>
        <v>1287.74</v>
      </c>
      <c r="F25" s="16">
        <f t="shared" si="0"/>
        <v>34.770000000000003</v>
      </c>
      <c r="G25" s="2"/>
      <c r="L25" s="2"/>
    </row>
    <row r="26" spans="1:12" ht="62.1" customHeight="1">
      <c r="A26" s="15" t="s">
        <v>44</v>
      </c>
      <c r="B26" s="8" t="s">
        <v>15</v>
      </c>
      <c r="C26" s="30">
        <v>2.7400000000000001E-2</v>
      </c>
      <c r="D26" s="50">
        <v>0.76280000000000003</v>
      </c>
      <c r="E26" s="48">
        <f t="shared" si="3"/>
        <v>1287.74</v>
      </c>
      <c r="F26" s="6">
        <f>ROUND(C26*D26*E26,2)</f>
        <v>26.91</v>
      </c>
      <c r="G26" s="2"/>
      <c r="L26" s="2"/>
    </row>
    <row r="27" spans="1:12" ht="62.1" customHeight="1">
      <c r="A27" s="15" t="s">
        <v>45</v>
      </c>
      <c r="B27" s="8" t="s">
        <v>15</v>
      </c>
      <c r="C27" s="30">
        <v>2.7799999999999998E-2</v>
      </c>
      <c r="D27" s="50">
        <v>1</v>
      </c>
      <c r="E27" s="48">
        <f t="shared" si="3"/>
        <v>1287.74</v>
      </c>
      <c r="F27" s="16">
        <f t="shared" ref="F27" si="5">ROUND(C27*D27*E27,2)</f>
        <v>35.799999999999997</v>
      </c>
      <c r="G27" s="2"/>
      <c r="L27" s="2"/>
    </row>
    <row r="28" spans="1:12" ht="22.5" customHeight="1">
      <c r="A28" s="45" t="s">
        <v>27</v>
      </c>
      <c r="B28" s="8"/>
      <c r="C28" s="37"/>
      <c r="D28" s="38"/>
      <c r="E28" s="7"/>
      <c r="F28" s="10"/>
      <c r="G28" s="2"/>
      <c r="L28" s="2"/>
    </row>
    <row r="29" spans="1:12" ht="36.75" customHeight="1">
      <c r="A29" s="14" t="s">
        <v>10</v>
      </c>
      <c r="B29" s="8" t="s">
        <v>6</v>
      </c>
      <c r="C29" s="8" t="s">
        <v>3</v>
      </c>
      <c r="D29" s="36" t="s">
        <v>30</v>
      </c>
      <c r="E29" s="16">
        <f>$E$12</f>
        <v>1287.74</v>
      </c>
      <c r="F29" s="6"/>
      <c r="G29" s="2"/>
      <c r="L29" s="2"/>
    </row>
    <row r="30" spans="1:12" ht="18" customHeight="1">
      <c r="A30" s="67" t="s">
        <v>11</v>
      </c>
      <c r="B30" s="68"/>
      <c r="C30" s="68"/>
      <c r="D30" s="68"/>
      <c r="E30" s="68"/>
      <c r="F30" s="69"/>
      <c r="G30" s="2"/>
      <c r="L30" s="2"/>
    </row>
    <row r="31" spans="1:12" ht="18" customHeight="1">
      <c r="A31" s="42" t="s">
        <v>12</v>
      </c>
      <c r="B31" s="43"/>
      <c r="C31" s="39"/>
      <c r="D31" s="39"/>
      <c r="E31" s="43"/>
      <c r="F31" s="44"/>
      <c r="G31" s="2"/>
      <c r="L31" s="2"/>
    </row>
    <row r="32" spans="1:12" ht="123.75" customHeight="1">
      <c r="A32" s="14" t="s">
        <v>16</v>
      </c>
      <c r="B32" s="17" t="s">
        <v>17</v>
      </c>
      <c r="C32" s="31">
        <v>3.4609999999999999</v>
      </c>
      <c r="D32" s="53">
        <v>0.98760000000000003</v>
      </c>
      <c r="E32" s="32">
        <v>61.72</v>
      </c>
      <c r="F32" s="32">
        <f>ROUND(C32*D32*E32,2)</f>
        <v>210.96</v>
      </c>
      <c r="G32" s="2"/>
      <c r="L32" s="2"/>
    </row>
    <row r="33" spans="1:12" ht="37.5" customHeight="1">
      <c r="A33" s="14" t="s">
        <v>13</v>
      </c>
      <c r="B33" s="6" t="s">
        <v>18</v>
      </c>
      <c r="C33" s="8" t="s">
        <v>3</v>
      </c>
      <c r="D33" s="36" t="s">
        <v>30</v>
      </c>
      <c r="E33" s="16">
        <f>E32</f>
        <v>61.72</v>
      </c>
      <c r="F33" s="32"/>
      <c r="G33" s="2"/>
      <c r="L33" s="2"/>
    </row>
    <row r="34" spans="1:12" ht="18" customHeight="1">
      <c r="A34" s="42" t="s">
        <v>14</v>
      </c>
      <c r="B34" s="43"/>
      <c r="C34" s="39"/>
      <c r="D34" s="39"/>
      <c r="E34" s="43"/>
      <c r="F34" s="44"/>
      <c r="G34" s="2"/>
      <c r="L34" s="2"/>
    </row>
    <row r="35" spans="1:12" ht="18" customHeight="1">
      <c r="A35" s="42" t="s">
        <v>20</v>
      </c>
      <c r="B35" s="24"/>
      <c r="C35" s="24"/>
      <c r="D35" s="40"/>
      <c r="E35" s="33"/>
      <c r="F35" s="34"/>
      <c r="G35" s="2"/>
      <c r="L35" s="2"/>
    </row>
    <row r="36" spans="1:12" ht="79.5" customHeight="1">
      <c r="A36" s="22" t="s">
        <v>31</v>
      </c>
      <c r="B36" s="23" t="s">
        <v>19</v>
      </c>
      <c r="C36" s="26">
        <v>0.1002</v>
      </c>
      <c r="D36" s="52">
        <v>0.52390000000000003</v>
      </c>
      <c r="E36" s="48">
        <f>$E$12</f>
        <v>1287.74</v>
      </c>
      <c r="F36" s="48">
        <f>ROUND(C36*D36*E36,2)</f>
        <v>67.599999999999994</v>
      </c>
      <c r="G36" s="2"/>
      <c r="L36" s="2"/>
    </row>
    <row r="37" spans="1:12" ht="80.099999999999994" customHeight="1">
      <c r="A37" s="14" t="s">
        <v>32</v>
      </c>
      <c r="B37" s="17" t="s">
        <v>19</v>
      </c>
      <c r="C37" s="8">
        <v>7.4099999999999999E-2</v>
      </c>
      <c r="D37" s="50">
        <v>0.70850000000000002</v>
      </c>
      <c r="E37" s="48">
        <f t="shared" ref="E37:E39" si="6">$E$12</f>
        <v>1287.74</v>
      </c>
      <c r="F37" s="48">
        <f t="shared" ref="F37:F39" si="7">ROUND(C37*D37*E37,2)</f>
        <v>67.61</v>
      </c>
      <c r="G37" s="2"/>
      <c r="L37" s="2"/>
    </row>
    <row r="38" spans="1:12" s="21" customFormat="1" ht="174" customHeight="1">
      <c r="A38" s="14" t="s">
        <v>33</v>
      </c>
      <c r="B38" s="17" t="s">
        <v>46</v>
      </c>
      <c r="C38" s="8">
        <f>C32*D32*C36</f>
        <v>0.34249197671999998</v>
      </c>
      <c r="D38" s="50">
        <v>0.52390000000000003</v>
      </c>
      <c r="E38" s="48">
        <f t="shared" si="6"/>
        <v>1287.74</v>
      </c>
      <c r="F38" s="48">
        <f t="shared" si="7"/>
        <v>231.06</v>
      </c>
      <c r="G38" s="20"/>
      <c r="I38" s="1"/>
      <c r="J38" s="1"/>
      <c r="L38" s="2"/>
    </row>
    <row r="39" spans="1:12" s="21" customFormat="1" ht="174" customHeight="1">
      <c r="A39" s="14" t="s">
        <v>34</v>
      </c>
      <c r="B39" s="17" t="s">
        <v>46</v>
      </c>
      <c r="C39" s="8">
        <f>C32*D32*C37</f>
        <v>0.25327999476000002</v>
      </c>
      <c r="D39" s="50">
        <v>0.70850000000000002</v>
      </c>
      <c r="E39" s="16">
        <f t="shared" si="6"/>
        <v>1287.74</v>
      </c>
      <c r="F39" s="16">
        <f t="shared" si="7"/>
        <v>231.08</v>
      </c>
      <c r="G39" s="20"/>
      <c r="I39" s="1"/>
      <c r="J39" s="1"/>
      <c r="L39" s="2"/>
    </row>
    <row r="41" spans="1:12">
      <c r="E41" s="11"/>
      <c r="F41" s="11"/>
    </row>
    <row r="46" spans="1:12">
      <c r="E46" s="11"/>
      <c r="F46" s="11"/>
    </row>
  </sheetData>
  <mergeCells count="13">
    <mergeCell ref="A9:F9"/>
    <mergeCell ref="A10:F10"/>
    <mergeCell ref="A30:F30"/>
    <mergeCell ref="C1:F1"/>
    <mergeCell ref="A2:F2"/>
    <mergeCell ref="C3:F3"/>
    <mergeCell ref="A4:A7"/>
    <mergeCell ref="B4:C5"/>
    <mergeCell ref="D4:D7"/>
    <mergeCell ref="E4:E7"/>
    <mergeCell ref="F4:F7"/>
    <mergeCell ref="B6:B7"/>
    <mergeCell ref="C6:C7"/>
  </mergeCells>
  <printOptions horizontalCentered="1"/>
  <pageMargins left="0.59055118110236227" right="0.39370078740157483" top="0.78740157480314965" bottom="0.78740157480314965" header="0" footer="0"/>
  <pageSetup paperSize="9" scale="71" fitToHeight="2" orientation="portrait" r:id="rId1"/>
  <headerFooter alignWithMargins="0"/>
  <rowBreaks count="2" manualBreakCount="2">
    <brk id="21" max="5" man="1"/>
    <brk id="3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размер платы 1 полугодие 2021</vt:lpstr>
      <vt:lpstr>размер платы 2 полугодие 2021</vt:lpstr>
      <vt:lpstr>'размер платы 1 полугодие 2021'!Область_печати</vt:lpstr>
      <vt:lpstr>'размер платы 2 полугодие 2021'!Область_печати</vt:lpstr>
    </vt:vector>
  </TitlesOfParts>
  <Company>keg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plan_6</dc:creator>
  <cp:lastModifiedBy>plan10</cp:lastModifiedBy>
  <cp:lastPrinted>2019-08-27T09:35:36Z</cp:lastPrinted>
  <dcterms:created xsi:type="dcterms:W3CDTF">2016-10-24T03:09:11Z</dcterms:created>
  <dcterms:modified xsi:type="dcterms:W3CDTF">2020-12-23T10:16:41Z</dcterms:modified>
</cp:coreProperties>
</file>