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65" windowHeight="7140" tabRatio="867" activeTab="3"/>
  </bookViews>
  <sheets>
    <sheet name="размер платы 1 полуг 2020" sheetId="34" r:id="rId1"/>
    <sheet name="размер платы 2 полуг 2020" sheetId="33" r:id="rId2"/>
    <sheet name="размер платы 1 полуг 2020_доп" sheetId="28" r:id="rId3"/>
    <sheet name="размер платы 2 полуг 2020_доп" sheetId="31" r:id="rId4"/>
  </sheets>
  <definedNames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" localSheetId="0">#REF!</definedName>
    <definedName name="В" localSheetId="2">#REF!</definedName>
    <definedName name="В" localSheetId="1">#REF!</definedName>
    <definedName name="В" localSheetId="3">#REF!</definedName>
    <definedName name="В">#REF!</definedName>
    <definedName name="кв1" localSheetId="0">#REF!</definedName>
    <definedName name="кв1" localSheetId="2">#REF!</definedName>
    <definedName name="кв1" localSheetId="1">#REF!</definedName>
    <definedName name="кв1" localSheetId="3">#REF!</definedName>
    <definedName name="кв1">#REF!</definedName>
    <definedName name="_xlnm.Print_Area" localSheetId="0">'размер платы 1 полуг 2020'!$A$1:$F$29</definedName>
    <definedName name="_xlnm.Print_Area" localSheetId="2">'размер платы 1 полуг 2020_доп'!$A$1:$E$18</definedName>
    <definedName name="_xlnm.Print_Area" localSheetId="1">'размер платы 2 полуг 2020'!$A$1:$F$29</definedName>
    <definedName name="_xlnm.Print_Area" localSheetId="3">'размер платы 2 полуг 2020_доп'!$A$1:$E$19</definedName>
    <definedName name="тариф" localSheetId="0">#REF!</definedName>
    <definedName name="тариф" localSheetId="2">#REF!</definedName>
    <definedName name="тариф" localSheetId="1">#REF!</definedName>
    <definedName name="тариф" localSheetId="3">#REF!</definedName>
    <definedName name="тариф">#REF!</definedName>
    <definedName name="ТБОнасВК" localSheetId="0">#REF!</definedName>
    <definedName name="ТБОнасВК" localSheetId="2">#REF!</definedName>
    <definedName name="ТБОнасВК" localSheetId="1">#REF!</definedName>
    <definedName name="ТБОнасВК" localSheetId="3">#REF!</definedName>
    <definedName name="ТБОнасВК">#REF!</definedName>
    <definedName name="Э" localSheetId="0">#REF!</definedName>
    <definedName name="Э" localSheetId="2">#REF!</definedName>
    <definedName name="Э" localSheetId="1">#REF!</definedName>
    <definedName name="Э" localSheetId="3">#REF!</definedName>
    <definedName name="Э">#REF!</definedName>
  </definedNames>
  <calcPr calcId="125725" iterate="1"/>
</workbook>
</file>

<file path=xl/calcChain.xml><?xml version="1.0" encoding="utf-8"?>
<calcChain xmlns="http://schemas.openxmlformats.org/spreadsheetml/2006/main">
  <c r="D19" i="31"/>
  <c r="E19" s="1"/>
  <c r="E17"/>
  <c r="D17"/>
  <c r="E16"/>
  <c r="D16"/>
  <c r="E15"/>
  <c r="D15"/>
  <c r="E14"/>
  <c r="D14"/>
  <c r="E13"/>
  <c r="D13"/>
  <c r="E11"/>
  <c r="D11"/>
  <c r="D18" s="1"/>
  <c r="E18" s="1"/>
  <c r="E10"/>
  <c r="D18" i="28"/>
  <c r="E18" s="1"/>
  <c r="D16"/>
  <c r="E16" s="1"/>
  <c r="D15"/>
  <c r="E15" s="1"/>
  <c r="D14"/>
  <c r="E14" s="1"/>
  <c r="D13"/>
  <c r="E13" s="1"/>
  <c r="D12"/>
  <c r="E12" s="1"/>
  <c r="D10"/>
  <c r="D17" s="1"/>
  <c r="E17" s="1"/>
  <c r="E9"/>
  <c r="E22" i="33"/>
  <c r="E21"/>
  <c r="E20"/>
  <c r="E19"/>
  <c r="E18"/>
  <c r="E23" s="1"/>
  <c r="E24" s="1"/>
  <c r="E25" s="1"/>
  <c r="E26" s="1"/>
  <c r="E27" s="1"/>
  <c r="E28" s="1"/>
  <c r="E29" i="34"/>
  <c r="F28"/>
  <c r="F27"/>
  <c r="F26"/>
  <c r="F25"/>
  <c r="F24"/>
  <c r="F23"/>
  <c r="F22"/>
  <c r="F21"/>
  <c r="F20"/>
  <c r="F19"/>
  <c r="F18"/>
  <c r="F17"/>
  <c r="E11"/>
  <c r="F13" s="1"/>
  <c r="F10"/>
  <c r="F9"/>
  <c r="F8"/>
  <c r="F7"/>
  <c r="E10" i="28" l="1"/>
  <c r="F12" i="34"/>
  <c r="E15"/>
  <c r="F11"/>
  <c r="F14"/>
  <c r="F18" i="33"/>
  <c r="F19"/>
  <c r="F20"/>
  <c r="F21"/>
  <c r="F22"/>
  <c r="F23"/>
  <c r="F24"/>
  <c r="F25"/>
  <c r="F26"/>
  <c r="F27"/>
  <c r="F28"/>
  <c r="F17"/>
  <c r="F8" l="1"/>
  <c r="F9"/>
  <c r="F10"/>
  <c r="F7"/>
  <c r="E29" l="1"/>
  <c r="E11"/>
  <c r="E15" l="1"/>
  <c r="F12"/>
  <c r="F14"/>
  <c r="F13"/>
  <c r="F11"/>
</calcChain>
</file>

<file path=xl/sharedStrings.xml><?xml version="1.0" encoding="utf-8"?>
<sst xmlns="http://schemas.openxmlformats.org/spreadsheetml/2006/main" count="174" uniqueCount="63">
  <si>
    <t>Наименование услуг</t>
  </si>
  <si>
    <t>Норматив потребления в месяц</t>
  </si>
  <si>
    <t>единица измерения</t>
  </si>
  <si>
    <t>по счетчику</t>
  </si>
  <si>
    <t>2. Отопление</t>
  </si>
  <si>
    <t>Размер платы за услуги с учетом НДС руб.коп.</t>
  </si>
  <si>
    <t>Цена / Тариф на услуги с учетом НДС руб.коп.</t>
  </si>
  <si>
    <t xml:space="preserve">               Коммунальные услуги</t>
  </si>
  <si>
    <t xml:space="preserve">1. Холодное водоснабжение  </t>
  </si>
  <si>
    <t xml:space="preserve">Гкал 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</si>
  <si>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</si>
  <si>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</si>
  <si>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</si>
  <si>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</si>
  <si>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</si>
  <si>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r>
      <t>м</t>
    </r>
    <r>
      <rPr>
        <sz val="12"/>
        <color indexed="8"/>
        <rFont val="Times New Roman"/>
        <family val="1"/>
        <charset val="204"/>
      </rPr>
      <t>³</t>
    </r>
  </si>
  <si>
    <t>гр.5 =               гр.3 х гр.4</t>
  </si>
  <si>
    <t>коли-чество</t>
  </si>
  <si>
    <t>куб. метр в месяц на человека</t>
  </si>
  <si>
    <r>
      <t>Гкал на 1 м</t>
    </r>
    <r>
      <rPr>
        <sz val="12"/>
        <color indexed="8"/>
        <rFont val="Times New Roman"/>
        <family val="1"/>
        <charset val="204"/>
      </rPr>
      <t>² общей площади жилого помещения в месяц</t>
    </r>
  </si>
  <si>
    <t>1.5.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</si>
  <si>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1.1.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душами, с водоотведением в септики</t>
  </si>
  <si>
    <t>1.2. В многоквартирных и жилых домах с централизованным холодным водоснабжением, без централизованного водоотведения, без водонагревателей, оборудованных раковинами, мойками, унитазами, ваннами, душами, с водоотведением в септики</t>
  </si>
  <si>
    <t>1.3.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душами, без ванн, с водоотведением в септики</t>
  </si>
  <si>
    <t>1.4.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без душа, с водоотведением в септики</t>
  </si>
  <si>
    <t>2.13. В жилых домах оборудованных приборами учета</t>
  </si>
  <si>
    <t>2.1. В многоквартирных и жилых домах со стенами из камня, кирпича 1 этажных до 1999 года постройки включительно</t>
  </si>
  <si>
    <t>2.2. В многоквартирных и жилых домах со стенами из панелей, блоков 1 этажных до 1999 года постройки включительно</t>
  </si>
  <si>
    <t>2.3. В многоквартирных и жилых домах со стенами из дерева, смешанных и других материалов 1 этажных до 1999 года постройки включительно</t>
  </si>
  <si>
    <t>2.4. В многоквартирных и жилых домах со стенами из камня, кирпича 2 этажных до 1999 года постройки включительно</t>
  </si>
  <si>
    <t>2.5. В многоквартирных и жилых домах со стенами из панелей, блоков 2 этажных до 1999 года постройки включительно</t>
  </si>
  <si>
    <t>2.6. В многоквартирных и жилых домах со стенами из дерева, смешанных и других материалов 2 этажных до 1999 года постройки включительно</t>
  </si>
  <si>
    <t>2.7. В многоквартирных и жилых домах со стенами из камня, кирпича 1 этажных после 1999 года постройки включительно</t>
  </si>
  <si>
    <t>2.8. В многоквартирных и жилых домах со стенами из панелей, блоков 1 этажных после 1999 года постройки включительно</t>
  </si>
  <si>
    <t>2.9. В многоквартирных и жилых домах со стенами из дерева, смешанных и других материалов 1 этажных после 1999 года постройки включительно</t>
  </si>
  <si>
    <t>2.10. В многоквартирных и жилых домах со стенами из камня, кирпича 2 этажных после 1999 года постройки включительно</t>
  </si>
  <si>
    <t>2.11. В многоквартирных и жилых домах со стенами из панелей, блоков 2 этажных после 1999 года постройки включительно</t>
  </si>
  <si>
    <t>2.12. В многоквартирных и жилых домах со стенами из дерева, смешанных и других материалов 2 этажных после 1999 года постройки включительно</t>
  </si>
  <si>
    <t>1.6. В многоквартирных и жилых домах с централизованным холодным водоснабжением, без централизованного водоотведения, оборудованных раковинами, мойками, унитазами, без септиков</t>
  </si>
  <si>
    <t>1.7.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</si>
  <si>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</si>
  <si>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</si>
  <si>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много-квартирном доме, в месяц</t>
    </r>
  </si>
  <si>
    <t>Пони-жающий коэф-фициент к норма-тивам</t>
  </si>
  <si>
    <t>Размер платы граждан за коммунальные услуги на территории сельского поселения Казым Белоярского района с 1 января 2020 года по 30 июня 2020 года</t>
  </si>
  <si>
    <t>Размер платы граждан за коммунальные услуги на территории сельского поселения Казым Белоярского района с 1 июля 2020 года по 31 декабря 2020 года</t>
  </si>
  <si>
    <t>Цена/тариф на услуги с учетом НДС руб.коп.</t>
  </si>
  <si>
    <t>единица потребления</t>
  </si>
  <si>
    <t>количество</t>
  </si>
  <si>
    <t>гр.5=гр.3 х гр.4</t>
  </si>
  <si>
    <t xml:space="preserve">                   Коммунальные услуги</t>
  </si>
  <si>
    <t>1.Холодное водоснабжение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</si>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</sst>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0.0000"/>
    <numFmt numFmtId="169" formatCode="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5">
    <xf numFmtId="0" fontId="0" fillId="0" borderId="0" xfId="0"/>
    <xf numFmtId="0" fontId="4" fillId="0" borderId="0" xfId="1" applyFont="1" applyFill="1"/>
    <xf numFmtId="2" fontId="4" fillId="0" borderId="0" xfId="1" applyNumberFormat="1" applyFont="1" applyFill="1"/>
    <xf numFmtId="2" fontId="3" fillId="0" borderId="0" xfId="1" applyNumberFormat="1" applyFont="1" applyFill="1"/>
    <xf numFmtId="0" fontId="7" fillId="0" borderId="0" xfId="1" applyFont="1" applyFill="1"/>
    <xf numFmtId="0" fontId="9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169" fontId="9" fillId="0" borderId="1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/>
    <xf numFmtId="2" fontId="9" fillId="0" borderId="0" xfId="1" applyNumberFormat="1" applyFont="1" applyFill="1"/>
    <xf numFmtId="0" fontId="10" fillId="0" borderId="2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0" xfId="1" applyFont="1" applyFill="1" applyAlignment="1">
      <alignment horizontal="justify" vertical="top" wrapText="1"/>
    </xf>
    <xf numFmtId="0" fontId="12" fillId="0" borderId="0" xfId="1" applyFont="1" applyAlignment="1">
      <alignment wrapText="1"/>
    </xf>
    <xf numFmtId="0" fontId="1" fillId="0" borderId="0" xfId="1"/>
    <xf numFmtId="2" fontId="4" fillId="0" borderId="0" xfId="1" applyNumberFormat="1" applyFont="1" applyFill="1" applyAlignment="1">
      <alignment vertic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/>
    </xf>
    <xf numFmtId="169" fontId="9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6" fillId="0" borderId="2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6" fillId="0" borderId="2" xfId="1" applyFont="1" applyBorder="1" applyAlignment="1"/>
    <xf numFmtId="0" fontId="17" fillId="0" borderId="3" xfId="1" applyFont="1" applyBorder="1" applyAlignment="1"/>
    <xf numFmtId="0" fontId="17" fillId="0" borderId="4" xfId="1" applyFont="1" applyBorder="1" applyAlignment="1"/>
    <xf numFmtId="0" fontId="10" fillId="0" borderId="1" xfId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/>
    </xf>
    <xf numFmtId="2" fontId="10" fillId="0" borderId="4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left" wrapText="1"/>
    </xf>
    <xf numFmtId="0" fontId="10" fillId="0" borderId="2" xfId="1" applyFont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/>
    </xf>
  </cellXfs>
  <cellStyles count="41">
    <cellStyle name="Гиперссылка 2" xfId="39"/>
    <cellStyle name="Денежный 2" xfId="7"/>
    <cellStyle name="Обычный" xfId="0" builtinId="0"/>
    <cellStyle name="Обычный 10" xfId="8"/>
    <cellStyle name="Обычный 10 2" xfId="9"/>
    <cellStyle name="Обычный 11" xfId="10"/>
    <cellStyle name="Обычный 2" xfId="1"/>
    <cellStyle name="Обычный 2 2" xfId="2"/>
    <cellStyle name="Обычный 2 2 2" xfId="5"/>
    <cellStyle name="Обычный 2 2 2 2" xfId="11"/>
    <cellStyle name="Обычный 2 3" xfId="12"/>
    <cellStyle name="Обычный 2 3 2" xfId="13"/>
    <cellStyle name="Обычный 2 3 3" xfId="14"/>
    <cellStyle name="Обычный 2 4" xfId="15"/>
    <cellStyle name="Обычный 2 5" xfId="16"/>
    <cellStyle name="Обычный 3" xfId="17"/>
    <cellStyle name="Обычный 3 2" xfId="6"/>
    <cellStyle name="Обычный 3 3" xfId="18"/>
    <cellStyle name="Обычный 3 4" xfId="40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3"/>
    <cellStyle name="Процентный 2 2" xfId="27"/>
    <cellStyle name="Процентный 2 2 2" xfId="28"/>
    <cellStyle name="Процентный 2 3" xfId="29"/>
    <cellStyle name="Процентный 3" xfId="4"/>
    <cellStyle name="Процентный 3 2" xfId="30"/>
    <cellStyle name="Процентный 4" xfId="31"/>
    <cellStyle name="Процентный 5" xfId="32"/>
    <cellStyle name="Процентный 6" xfId="33"/>
    <cellStyle name="Финансовый 2" xfId="34"/>
    <cellStyle name="Финансовый 2 2" xfId="35"/>
    <cellStyle name="Финансовый 3" xfId="36"/>
    <cellStyle name="Финансовый 3 2" xfId="37"/>
    <cellStyle name="Финансовый 4" xfId="38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0"/>
  <sheetViews>
    <sheetView view="pageBreakPreview" zoomScaleNormal="100" zoomScaleSheetLayoutView="100" workbookViewId="0">
      <selection activeCell="N7" sqref="N7"/>
    </sheetView>
  </sheetViews>
  <sheetFormatPr defaultColWidth="9.140625" defaultRowHeight="15.75"/>
  <cols>
    <col min="1" max="1" width="36.28515625" style="5" customWidth="1"/>
    <col min="2" max="2" width="12.42578125" style="5" customWidth="1"/>
    <col min="3" max="3" width="8.85546875" style="5" customWidth="1"/>
    <col min="4" max="4" width="9.42578125" style="5" customWidth="1"/>
    <col min="5" max="5" width="10" style="5" customWidth="1"/>
    <col min="6" max="6" width="10.5703125" style="5" customWidth="1"/>
    <col min="7" max="7" width="9.5703125" style="2" customWidth="1"/>
    <col min="8" max="16384" width="9.140625" style="1"/>
  </cols>
  <sheetData>
    <row r="1" spans="1:8" s="23" customFormat="1" ht="46.15" customHeight="1">
      <c r="A1" s="40" t="s">
        <v>44</v>
      </c>
      <c r="B1" s="41"/>
      <c r="C1" s="41"/>
      <c r="D1" s="41"/>
      <c r="E1" s="41"/>
      <c r="F1" s="41"/>
      <c r="G1" s="22"/>
    </row>
    <row r="2" spans="1:8" ht="56.45" customHeight="1">
      <c r="A2" s="42" t="s">
        <v>0</v>
      </c>
      <c r="B2" s="44" t="s">
        <v>1</v>
      </c>
      <c r="C2" s="45"/>
      <c r="D2" s="42" t="s">
        <v>43</v>
      </c>
      <c r="E2" s="42" t="s">
        <v>6</v>
      </c>
      <c r="F2" s="42" t="s">
        <v>5</v>
      </c>
    </row>
    <row r="3" spans="1:8" ht="65.45" customHeight="1">
      <c r="A3" s="43"/>
      <c r="B3" s="11" t="s">
        <v>2</v>
      </c>
      <c r="C3" s="11" t="s">
        <v>17</v>
      </c>
      <c r="D3" s="43"/>
      <c r="E3" s="43"/>
      <c r="F3" s="43"/>
    </row>
    <row r="4" spans="1:8" ht="32.65" customHeight="1">
      <c r="A4" s="11">
        <v>1</v>
      </c>
      <c r="B4" s="11">
        <v>2</v>
      </c>
      <c r="C4" s="11">
        <v>3</v>
      </c>
      <c r="D4" s="11"/>
      <c r="E4" s="11">
        <v>4</v>
      </c>
      <c r="F4" s="11" t="s">
        <v>16</v>
      </c>
      <c r="G4" s="3"/>
    </row>
    <row r="5" spans="1:8">
      <c r="A5" s="35" t="s">
        <v>7</v>
      </c>
      <c r="B5" s="36"/>
      <c r="C5" s="36"/>
      <c r="D5" s="36"/>
      <c r="E5" s="36"/>
      <c r="F5" s="37"/>
    </row>
    <row r="6" spans="1:8">
      <c r="A6" s="35" t="s">
        <v>8</v>
      </c>
      <c r="B6" s="36"/>
      <c r="C6" s="36"/>
      <c r="D6" s="36"/>
      <c r="E6" s="36"/>
      <c r="F6" s="37"/>
    </row>
    <row r="7" spans="1:8" ht="127.7" customHeight="1">
      <c r="A7" s="25" t="s">
        <v>21</v>
      </c>
      <c r="B7" s="26" t="s">
        <v>18</v>
      </c>
      <c r="C7" s="30">
        <v>5.3479999999999999</v>
      </c>
      <c r="D7" s="30"/>
      <c r="E7" s="38">
        <v>89.32</v>
      </c>
      <c r="F7" s="8">
        <f>ROUND(C7*$E$7,2)</f>
        <v>477.68</v>
      </c>
      <c r="G7" s="24"/>
      <c r="H7" s="2"/>
    </row>
    <row r="8" spans="1:8" ht="127.7" customHeight="1">
      <c r="A8" s="27" t="s">
        <v>22</v>
      </c>
      <c r="B8" s="28" t="s">
        <v>18</v>
      </c>
      <c r="C8" s="31">
        <v>4.3849999999999998</v>
      </c>
      <c r="D8" s="31"/>
      <c r="E8" s="38"/>
      <c r="F8" s="8">
        <f t="shared" ref="F8:F10" si="0">ROUND(C8*$E$7,2)</f>
        <v>391.67</v>
      </c>
      <c r="G8" s="24"/>
      <c r="H8" s="2"/>
    </row>
    <row r="9" spans="1:8" ht="127.7" customHeight="1">
      <c r="A9" s="27" t="s">
        <v>23</v>
      </c>
      <c r="B9" s="28" t="s">
        <v>18</v>
      </c>
      <c r="C9" s="31">
        <v>4.7080000000000002</v>
      </c>
      <c r="D9" s="31"/>
      <c r="E9" s="38"/>
      <c r="F9" s="8">
        <f t="shared" si="0"/>
        <v>420.52</v>
      </c>
      <c r="G9" s="24"/>
      <c r="H9" s="2"/>
    </row>
    <row r="10" spans="1:8" ht="127.7" customHeight="1">
      <c r="A10" s="27" t="s">
        <v>24</v>
      </c>
      <c r="B10" s="28" t="s">
        <v>18</v>
      </c>
      <c r="C10" s="31">
        <v>3.7930000000000001</v>
      </c>
      <c r="D10" s="31"/>
      <c r="E10" s="38"/>
      <c r="F10" s="8">
        <f t="shared" si="0"/>
        <v>338.79</v>
      </c>
      <c r="G10" s="24"/>
      <c r="H10" s="2"/>
    </row>
    <row r="11" spans="1:8" ht="127.7" customHeight="1">
      <c r="A11" s="27" t="s">
        <v>20</v>
      </c>
      <c r="B11" s="28" t="s">
        <v>18</v>
      </c>
      <c r="C11" s="31">
        <v>3.4140000000000001</v>
      </c>
      <c r="D11" s="31"/>
      <c r="E11" s="38">
        <f>E7</f>
        <v>89.32</v>
      </c>
      <c r="F11" s="8">
        <f>ROUND(C11*$E$11,2)</f>
        <v>304.94</v>
      </c>
      <c r="G11" s="24"/>
      <c r="H11" s="2"/>
    </row>
    <row r="12" spans="1:8" ht="98.25" customHeight="1">
      <c r="A12" s="27" t="s">
        <v>38</v>
      </c>
      <c r="B12" s="28" t="s">
        <v>18</v>
      </c>
      <c r="C12" s="31">
        <v>1.641</v>
      </c>
      <c r="D12" s="31"/>
      <c r="E12" s="38"/>
      <c r="F12" s="8">
        <f t="shared" ref="F12:F14" si="1">ROUND(C12*$E$11,2)</f>
        <v>146.57</v>
      </c>
      <c r="G12" s="24"/>
      <c r="H12" s="2"/>
    </row>
    <row r="13" spans="1:8" ht="114.6" customHeight="1">
      <c r="A13" s="27" t="s">
        <v>39</v>
      </c>
      <c r="B13" s="28" t="s">
        <v>18</v>
      </c>
      <c r="C13" s="31">
        <v>3.1779999999999999</v>
      </c>
      <c r="D13" s="31"/>
      <c r="E13" s="38"/>
      <c r="F13" s="8">
        <f t="shared" si="1"/>
        <v>283.86</v>
      </c>
      <c r="G13" s="24"/>
      <c r="H13" s="2"/>
    </row>
    <row r="14" spans="1:8" ht="189.95" customHeight="1">
      <c r="A14" s="6" t="s">
        <v>40</v>
      </c>
      <c r="B14" s="7" t="s">
        <v>42</v>
      </c>
      <c r="C14" s="31">
        <v>1.9E-2</v>
      </c>
      <c r="D14" s="31"/>
      <c r="E14" s="38"/>
      <c r="F14" s="8">
        <f t="shared" si="1"/>
        <v>1.7</v>
      </c>
      <c r="G14" s="24"/>
      <c r="H14" s="2"/>
    </row>
    <row r="15" spans="1:8" ht="36" customHeight="1">
      <c r="A15" s="6" t="s">
        <v>41</v>
      </c>
      <c r="B15" s="7" t="s">
        <v>15</v>
      </c>
      <c r="C15" s="7" t="s">
        <v>3</v>
      </c>
      <c r="D15" s="7"/>
      <c r="E15" s="34">
        <f>E11</f>
        <v>89.32</v>
      </c>
      <c r="F15" s="8"/>
      <c r="G15" s="24"/>
      <c r="H15" s="2"/>
    </row>
    <row r="16" spans="1:8">
      <c r="A16" s="39" t="s">
        <v>4</v>
      </c>
      <c r="B16" s="39"/>
      <c r="C16" s="39"/>
      <c r="D16" s="39"/>
      <c r="E16" s="39"/>
      <c r="F16" s="39"/>
    </row>
    <row r="17" spans="1:7" ht="95.1" customHeight="1">
      <c r="A17" s="6" t="s">
        <v>26</v>
      </c>
      <c r="B17" s="7" t="s">
        <v>19</v>
      </c>
      <c r="C17" s="9">
        <v>5.45E-2</v>
      </c>
      <c r="D17" s="12">
        <v>1</v>
      </c>
      <c r="E17" s="34">
        <v>2859.11</v>
      </c>
      <c r="F17" s="8">
        <f>ROUND(C17*D17*E17,2)</f>
        <v>155.82</v>
      </c>
    </row>
    <row r="18" spans="1:7" ht="95.1" customHeight="1">
      <c r="A18" s="6" t="s">
        <v>27</v>
      </c>
      <c r="B18" s="7" t="s">
        <v>19</v>
      </c>
      <c r="C18" s="9">
        <v>5.4600000000000003E-2</v>
      </c>
      <c r="D18" s="12">
        <v>1</v>
      </c>
      <c r="E18" s="34">
        <v>2859.11</v>
      </c>
      <c r="F18" s="8">
        <f t="shared" ref="F18:F28" si="2">ROUND(C18*D18*E18,2)</f>
        <v>156.11000000000001</v>
      </c>
    </row>
    <row r="19" spans="1:7" ht="95.1" customHeight="1">
      <c r="A19" s="6" t="s">
        <v>28</v>
      </c>
      <c r="B19" s="7" t="s">
        <v>19</v>
      </c>
      <c r="C19" s="32">
        <v>5.4600000000000003E-2</v>
      </c>
      <c r="D19" s="33">
        <v>0.76900000000000002</v>
      </c>
      <c r="E19" s="34">
        <v>2859.11</v>
      </c>
      <c r="F19" s="8">
        <f t="shared" si="2"/>
        <v>120.05</v>
      </c>
    </row>
    <row r="20" spans="1:7" ht="95.1" customHeight="1">
      <c r="A20" s="6" t="s">
        <v>29</v>
      </c>
      <c r="B20" s="7" t="s">
        <v>19</v>
      </c>
      <c r="C20" s="9">
        <v>5.2999999999999999E-2</v>
      </c>
      <c r="D20" s="12">
        <v>1</v>
      </c>
      <c r="E20" s="34">
        <v>2859.11</v>
      </c>
      <c r="F20" s="8">
        <f t="shared" si="2"/>
        <v>151.53</v>
      </c>
    </row>
    <row r="21" spans="1:7" ht="95.1" customHeight="1">
      <c r="A21" s="6" t="s">
        <v>30</v>
      </c>
      <c r="B21" s="7" t="s">
        <v>19</v>
      </c>
      <c r="C21" s="9">
        <v>5.3199999999999997E-2</v>
      </c>
      <c r="D21" s="12">
        <v>1</v>
      </c>
      <c r="E21" s="34">
        <v>2859.11</v>
      </c>
      <c r="F21" s="8">
        <f t="shared" si="2"/>
        <v>152.1</v>
      </c>
      <c r="G21" s="3"/>
    </row>
    <row r="22" spans="1:7" ht="95.1" customHeight="1">
      <c r="A22" s="6" t="s">
        <v>31</v>
      </c>
      <c r="B22" s="7" t="s">
        <v>19</v>
      </c>
      <c r="C22" s="32">
        <v>5.3199999999999997E-2</v>
      </c>
      <c r="D22" s="33">
        <v>1</v>
      </c>
      <c r="E22" s="34">
        <v>2859.11</v>
      </c>
      <c r="F22" s="8">
        <f t="shared" si="2"/>
        <v>152.1</v>
      </c>
    </row>
    <row r="23" spans="1:7" ht="95.1" customHeight="1">
      <c r="A23" s="6" t="s">
        <v>32</v>
      </c>
      <c r="B23" s="7" t="s">
        <v>19</v>
      </c>
      <c r="C23" s="32">
        <v>2.5999999999999999E-2</v>
      </c>
      <c r="D23" s="33">
        <v>1</v>
      </c>
      <c r="E23" s="34">
        <v>2859.11</v>
      </c>
      <c r="F23" s="8">
        <f t="shared" si="2"/>
        <v>74.34</v>
      </c>
    </row>
    <row r="24" spans="1:7" ht="95.1" customHeight="1">
      <c r="A24" s="6" t="s">
        <v>33</v>
      </c>
      <c r="B24" s="7" t="s">
        <v>19</v>
      </c>
      <c r="C24" s="32">
        <v>2.7300000000000001E-2</v>
      </c>
      <c r="D24" s="33">
        <v>0.91200000000000003</v>
      </c>
      <c r="E24" s="34">
        <v>2859.11</v>
      </c>
      <c r="F24" s="8">
        <f t="shared" si="2"/>
        <v>71.180000000000007</v>
      </c>
    </row>
    <row r="25" spans="1:7" ht="95.1" customHeight="1">
      <c r="A25" s="6" t="s">
        <v>34</v>
      </c>
      <c r="B25" s="7" t="s">
        <v>19</v>
      </c>
      <c r="C25" s="32">
        <v>2.86E-2</v>
      </c>
      <c r="D25" s="33">
        <v>0.871</v>
      </c>
      <c r="E25" s="34">
        <v>2859.11</v>
      </c>
      <c r="F25" s="8">
        <f t="shared" si="2"/>
        <v>71.22</v>
      </c>
    </row>
    <row r="26" spans="1:7" ht="95.1" customHeight="1">
      <c r="A26" s="6" t="s">
        <v>35</v>
      </c>
      <c r="B26" s="7" t="s">
        <v>19</v>
      </c>
      <c r="C26" s="32">
        <v>2.5899999999999999E-2</v>
      </c>
      <c r="D26" s="33">
        <v>1</v>
      </c>
      <c r="E26" s="34">
        <v>2859.11</v>
      </c>
      <c r="F26" s="8">
        <f t="shared" si="2"/>
        <v>74.05</v>
      </c>
    </row>
    <row r="27" spans="1:7" ht="95.1" customHeight="1">
      <c r="A27" s="6" t="s">
        <v>36</v>
      </c>
      <c r="B27" s="7" t="s">
        <v>19</v>
      </c>
      <c r="C27" s="32">
        <v>2.7199999999999998E-2</v>
      </c>
      <c r="D27" s="33">
        <v>0.76800000000000002</v>
      </c>
      <c r="E27" s="34">
        <v>2859.11</v>
      </c>
      <c r="F27" s="8">
        <f t="shared" si="2"/>
        <v>59.73</v>
      </c>
    </row>
    <row r="28" spans="1:7" ht="95.1" customHeight="1">
      <c r="A28" s="6" t="s">
        <v>37</v>
      </c>
      <c r="B28" s="7" t="s">
        <v>19</v>
      </c>
      <c r="C28" s="32">
        <v>2.86E-2</v>
      </c>
      <c r="D28" s="33">
        <v>0.74099999999999999</v>
      </c>
      <c r="E28" s="34">
        <v>2859.11</v>
      </c>
      <c r="F28" s="8">
        <f t="shared" si="2"/>
        <v>60.59</v>
      </c>
    </row>
    <row r="29" spans="1:7" ht="36" customHeight="1">
      <c r="A29" s="6" t="s">
        <v>25</v>
      </c>
      <c r="B29" s="7" t="s">
        <v>9</v>
      </c>
      <c r="C29" s="7" t="s">
        <v>3</v>
      </c>
      <c r="D29" s="7"/>
      <c r="E29" s="34">
        <f>E17</f>
        <v>2859.11</v>
      </c>
      <c r="F29" s="8"/>
    </row>
    <row r="30" spans="1:7">
      <c r="A30" s="4"/>
      <c r="B30" s="4"/>
      <c r="C30" s="4"/>
      <c r="D30" s="4"/>
      <c r="E30" s="10"/>
      <c r="F30" s="10"/>
      <c r="G30" s="3"/>
    </row>
  </sheetData>
  <mergeCells count="11">
    <mergeCell ref="A1:F1"/>
    <mergeCell ref="A2:A3"/>
    <mergeCell ref="B2:C2"/>
    <mergeCell ref="D2:D3"/>
    <mergeCell ref="E2:E3"/>
    <mergeCell ref="F2:F3"/>
    <mergeCell ref="A5:F5"/>
    <mergeCell ref="A6:F6"/>
    <mergeCell ref="E7:E10"/>
    <mergeCell ref="E11:E14"/>
    <mergeCell ref="A16:F16"/>
  </mergeCells>
  <printOptions horizontalCentered="1"/>
  <pageMargins left="0.98425196850393704" right="0.39370078740157483" top="0.39370078740157483" bottom="0.15748031496062992" header="0" footer="0"/>
  <pageSetup paperSize="9" scale="94" fitToHeight="3" orientation="portrait" r:id="rId1"/>
  <headerFooter alignWithMargins="0"/>
  <rowBreaks count="3" manualBreakCount="3">
    <brk id="10" max="5" man="1"/>
    <brk id="18" max="5" man="1"/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0"/>
  <sheetViews>
    <sheetView view="pageBreakPreview" zoomScaleNormal="100" zoomScaleSheetLayoutView="100" workbookViewId="0">
      <selection activeCell="H8" sqref="H8"/>
    </sheetView>
  </sheetViews>
  <sheetFormatPr defaultColWidth="9.140625" defaultRowHeight="15.75"/>
  <cols>
    <col min="1" max="1" width="36.28515625" style="5" customWidth="1"/>
    <col min="2" max="2" width="12.42578125" style="5" customWidth="1"/>
    <col min="3" max="3" width="8.85546875" style="5" customWidth="1"/>
    <col min="4" max="4" width="9.42578125" style="5" customWidth="1"/>
    <col min="5" max="5" width="10" style="5" customWidth="1"/>
    <col min="6" max="6" width="10.5703125" style="5" customWidth="1"/>
    <col min="7" max="7" width="9.5703125" style="2" customWidth="1"/>
    <col min="8" max="16384" width="9.140625" style="1"/>
  </cols>
  <sheetData>
    <row r="1" spans="1:8" s="23" customFormat="1" ht="46.15" customHeight="1">
      <c r="A1" s="40" t="s">
        <v>45</v>
      </c>
      <c r="B1" s="41"/>
      <c r="C1" s="41"/>
      <c r="D1" s="41"/>
      <c r="E1" s="41"/>
      <c r="F1" s="41"/>
      <c r="G1" s="22"/>
    </row>
    <row r="2" spans="1:8" ht="56.45" customHeight="1">
      <c r="A2" s="42" t="s">
        <v>0</v>
      </c>
      <c r="B2" s="44" t="s">
        <v>1</v>
      </c>
      <c r="C2" s="45"/>
      <c r="D2" s="42" t="s">
        <v>43</v>
      </c>
      <c r="E2" s="42" t="s">
        <v>6</v>
      </c>
      <c r="F2" s="42" t="s">
        <v>5</v>
      </c>
    </row>
    <row r="3" spans="1:8" ht="65.45" customHeight="1">
      <c r="A3" s="43"/>
      <c r="B3" s="11" t="s">
        <v>2</v>
      </c>
      <c r="C3" s="11" t="s">
        <v>17</v>
      </c>
      <c r="D3" s="43"/>
      <c r="E3" s="43"/>
      <c r="F3" s="43"/>
    </row>
    <row r="4" spans="1:8" ht="32.65" customHeight="1">
      <c r="A4" s="11">
        <v>1</v>
      </c>
      <c r="B4" s="11">
        <v>2</v>
      </c>
      <c r="C4" s="11">
        <v>3</v>
      </c>
      <c r="D4" s="11"/>
      <c r="E4" s="11">
        <v>4</v>
      </c>
      <c r="F4" s="11" t="s">
        <v>16</v>
      </c>
      <c r="G4" s="3"/>
    </row>
    <row r="5" spans="1:8">
      <c r="A5" s="35" t="s">
        <v>7</v>
      </c>
      <c r="B5" s="36"/>
      <c r="C5" s="36"/>
      <c r="D5" s="36"/>
      <c r="E5" s="36"/>
      <c r="F5" s="37"/>
    </row>
    <row r="6" spans="1:8">
      <c r="A6" s="35" t="s">
        <v>8</v>
      </c>
      <c r="B6" s="36"/>
      <c r="C6" s="36"/>
      <c r="D6" s="36"/>
      <c r="E6" s="36"/>
      <c r="F6" s="37"/>
    </row>
    <row r="7" spans="1:8" ht="127.7" customHeight="1">
      <c r="A7" s="25" t="s">
        <v>21</v>
      </c>
      <c r="B7" s="26" t="s">
        <v>18</v>
      </c>
      <c r="C7" s="30">
        <v>5.3479999999999999</v>
      </c>
      <c r="D7" s="30"/>
      <c r="E7" s="38">
        <v>89.32</v>
      </c>
      <c r="F7" s="8">
        <f>ROUND(C7*$E$7,2)</f>
        <v>477.68</v>
      </c>
      <c r="G7" s="24"/>
      <c r="H7" s="2"/>
    </row>
    <row r="8" spans="1:8" ht="127.7" customHeight="1">
      <c r="A8" s="27" t="s">
        <v>22</v>
      </c>
      <c r="B8" s="28" t="s">
        <v>18</v>
      </c>
      <c r="C8" s="31">
        <v>4.3849999999999998</v>
      </c>
      <c r="D8" s="31"/>
      <c r="E8" s="38"/>
      <c r="F8" s="8">
        <f t="shared" ref="F8:F10" si="0">ROUND(C8*$E$7,2)</f>
        <v>391.67</v>
      </c>
      <c r="G8" s="24"/>
      <c r="H8" s="2"/>
    </row>
    <row r="9" spans="1:8" ht="127.7" customHeight="1">
      <c r="A9" s="27" t="s">
        <v>23</v>
      </c>
      <c r="B9" s="28" t="s">
        <v>18</v>
      </c>
      <c r="C9" s="31">
        <v>4.7080000000000002</v>
      </c>
      <c r="D9" s="31"/>
      <c r="E9" s="38"/>
      <c r="F9" s="8">
        <f t="shared" si="0"/>
        <v>420.52</v>
      </c>
      <c r="G9" s="24"/>
      <c r="H9" s="2"/>
    </row>
    <row r="10" spans="1:8" ht="127.7" customHeight="1">
      <c r="A10" s="27" t="s">
        <v>24</v>
      </c>
      <c r="B10" s="28" t="s">
        <v>18</v>
      </c>
      <c r="C10" s="31">
        <v>3.7930000000000001</v>
      </c>
      <c r="D10" s="31"/>
      <c r="E10" s="38"/>
      <c r="F10" s="8">
        <f t="shared" si="0"/>
        <v>338.79</v>
      </c>
      <c r="G10" s="24"/>
      <c r="H10" s="2"/>
    </row>
    <row r="11" spans="1:8" ht="127.7" customHeight="1">
      <c r="A11" s="27" t="s">
        <v>20</v>
      </c>
      <c r="B11" s="28" t="s">
        <v>18</v>
      </c>
      <c r="C11" s="31">
        <v>3.4140000000000001</v>
      </c>
      <c r="D11" s="31"/>
      <c r="E11" s="38">
        <f>E7</f>
        <v>89.32</v>
      </c>
      <c r="F11" s="8">
        <f>ROUND(C11*$E$11,2)</f>
        <v>304.94</v>
      </c>
      <c r="G11" s="24"/>
      <c r="H11" s="2"/>
    </row>
    <row r="12" spans="1:8" ht="98.25" customHeight="1">
      <c r="A12" s="27" t="s">
        <v>38</v>
      </c>
      <c r="B12" s="28" t="s">
        <v>18</v>
      </c>
      <c r="C12" s="31">
        <v>1.641</v>
      </c>
      <c r="D12" s="31"/>
      <c r="E12" s="38"/>
      <c r="F12" s="8">
        <f t="shared" ref="F12:F14" si="1">ROUND(C12*$E$11,2)</f>
        <v>146.57</v>
      </c>
      <c r="G12" s="24"/>
      <c r="H12" s="2"/>
    </row>
    <row r="13" spans="1:8" ht="114.6" customHeight="1">
      <c r="A13" s="27" t="s">
        <v>39</v>
      </c>
      <c r="B13" s="28" t="s">
        <v>18</v>
      </c>
      <c r="C13" s="31">
        <v>3.1779999999999999</v>
      </c>
      <c r="D13" s="31"/>
      <c r="E13" s="38"/>
      <c r="F13" s="8">
        <f t="shared" si="1"/>
        <v>283.86</v>
      </c>
      <c r="G13" s="24"/>
      <c r="H13" s="2"/>
    </row>
    <row r="14" spans="1:8" ht="189.95" customHeight="1">
      <c r="A14" s="6" t="s">
        <v>40</v>
      </c>
      <c r="B14" s="7" t="s">
        <v>42</v>
      </c>
      <c r="C14" s="31">
        <v>1.9E-2</v>
      </c>
      <c r="D14" s="31"/>
      <c r="E14" s="38"/>
      <c r="F14" s="8">
        <f t="shared" si="1"/>
        <v>1.7</v>
      </c>
      <c r="G14" s="24"/>
      <c r="H14" s="2"/>
    </row>
    <row r="15" spans="1:8" ht="36" customHeight="1">
      <c r="A15" s="6" t="s">
        <v>41</v>
      </c>
      <c r="B15" s="7" t="s">
        <v>15</v>
      </c>
      <c r="C15" s="7" t="s">
        <v>3</v>
      </c>
      <c r="D15" s="7"/>
      <c r="E15" s="29">
        <f>E11</f>
        <v>89.32</v>
      </c>
      <c r="F15" s="8"/>
      <c r="G15" s="24"/>
      <c r="H15" s="2"/>
    </row>
    <row r="16" spans="1:8">
      <c r="A16" s="39" t="s">
        <v>4</v>
      </c>
      <c r="B16" s="39"/>
      <c r="C16" s="39"/>
      <c r="D16" s="39"/>
      <c r="E16" s="39"/>
      <c r="F16" s="39"/>
    </row>
    <row r="17" spans="1:7" ht="95.1" customHeight="1">
      <c r="A17" s="6" t="s">
        <v>26</v>
      </c>
      <c r="B17" s="7" t="s">
        <v>19</v>
      </c>
      <c r="C17" s="9">
        <v>5.45E-2</v>
      </c>
      <c r="D17" s="12">
        <v>1</v>
      </c>
      <c r="E17" s="29">
        <v>2910.11</v>
      </c>
      <c r="F17" s="8">
        <f>ROUND(C17*D17*E17,2)</f>
        <v>158.6</v>
      </c>
    </row>
    <row r="18" spans="1:7" ht="95.1" customHeight="1">
      <c r="A18" s="6" t="s">
        <v>27</v>
      </c>
      <c r="B18" s="7" t="s">
        <v>19</v>
      </c>
      <c r="C18" s="9">
        <v>5.4600000000000003E-2</v>
      </c>
      <c r="D18" s="12">
        <v>1</v>
      </c>
      <c r="E18" s="29">
        <f>E17</f>
        <v>2910.11</v>
      </c>
      <c r="F18" s="8">
        <f t="shared" ref="F18:F28" si="2">ROUND(C18*D18*E18,2)</f>
        <v>158.88999999999999</v>
      </c>
    </row>
    <row r="19" spans="1:7" ht="95.1" customHeight="1">
      <c r="A19" s="6" t="s">
        <v>28</v>
      </c>
      <c r="B19" s="7" t="s">
        <v>19</v>
      </c>
      <c r="C19" s="32">
        <v>5.4600000000000003E-2</v>
      </c>
      <c r="D19" s="33">
        <v>0.76900000000000002</v>
      </c>
      <c r="E19" s="29">
        <f>E17</f>
        <v>2910.11</v>
      </c>
      <c r="F19" s="8">
        <f t="shared" si="2"/>
        <v>122.19</v>
      </c>
    </row>
    <row r="20" spans="1:7" ht="95.1" customHeight="1">
      <c r="A20" s="6" t="s">
        <v>29</v>
      </c>
      <c r="B20" s="7" t="s">
        <v>19</v>
      </c>
      <c r="C20" s="9">
        <v>5.2999999999999999E-2</v>
      </c>
      <c r="D20" s="12">
        <v>1</v>
      </c>
      <c r="E20" s="29">
        <f>E17</f>
        <v>2910.11</v>
      </c>
      <c r="F20" s="8">
        <f t="shared" si="2"/>
        <v>154.24</v>
      </c>
    </row>
    <row r="21" spans="1:7" ht="95.1" customHeight="1">
      <c r="A21" s="6" t="s">
        <v>30</v>
      </c>
      <c r="B21" s="7" t="s">
        <v>19</v>
      </c>
      <c r="C21" s="9">
        <v>5.3199999999999997E-2</v>
      </c>
      <c r="D21" s="12">
        <v>1</v>
      </c>
      <c r="E21" s="29">
        <f>E17</f>
        <v>2910.11</v>
      </c>
      <c r="F21" s="8">
        <f t="shared" si="2"/>
        <v>154.82</v>
      </c>
      <c r="G21" s="3"/>
    </row>
    <row r="22" spans="1:7" ht="95.1" customHeight="1">
      <c r="A22" s="6" t="s">
        <v>31</v>
      </c>
      <c r="B22" s="7" t="s">
        <v>19</v>
      </c>
      <c r="C22" s="32">
        <v>5.3199999999999997E-2</v>
      </c>
      <c r="D22" s="33">
        <v>1</v>
      </c>
      <c r="E22" s="29">
        <f>E17</f>
        <v>2910.11</v>
      </c>
      <c r="F22" s="8">
        <f t="shared" si="2"/>
        <v>154.82</v>
      </c>
    </row>
    <row r="23" spans="1:7" ht="95.1" customHeight="1">
      <c r="A23" s="6" t="s">
        <v>32</v>
      </c>
      <c r="B23" s="7" t="s">
        <v>19</v>
      </c>
      <c r="C23" s="32">
        <v>2.5999999999999999E-2</v>
      </c>
      <c r="D23" s="33">
        <v>1</v>
      </c>
      <c r="E23" s="29">
        <f>E18</f>
        <v>2910.11</v>
      </c>
      <c r="F23" s="8">
        <f t="shared" si="2"/>
        <v>75.66</v>
      </c>
    </row>
    <row r="24" spans="1:7" ht="95.1" customHeight="1">
      <c r="A24" s="6" t="s">
        <v>33</v>
      </c>
      <c r="B24" s="7" t="s">
        <v>19</v>
      </c>
      <c r="C24" s="32">
        <v>2.7300000000000001E-2</v>
      </c>
      <c r="D24" s="33">
        <v>0.91200000000000003</v>
      </c>
      <c r="E24" s="29">
        <f>E23</f>
        <v>2910.11</v>
      </c>
      <c r="F24" s="8">
        <f t="shared" si="2"/>
        <v>72.45</v>
      </c>
    </row>
    <row r="25" spans="1:7" ht="95.1" customHeight="1">
      <c r="A25" s="6" t="s">
        <v>34</v>
      </c>
      <c r="B25" s="7" t="s">
        <v>19</v>
      </c>
      <c r="C25" s="32">
        <v>2.86E-2</v>
      </c>
      <c r="D25" s="33">
        <v>0.871</v>
      </c>
      <c r="E25" s="29">
        <f>E24</f>
        <v>2910.11</v>
      </c>
      <c r="F25" s="8">
        <f t="shared" si="2"/>
        <v>72.489999999999995</v>
      </c>
    </row>
    <row r="26" spans="1:7" ht="95.1" customHeight="1">
      <c r="A26" s="6" t="s">
        <v>35</v>
      </c>
      <c r="B26" s="7" t="s">
        <v>19</v>
      </c>
      <c r="C26" s="32">
        <v>2.5899999999999999E-2</v>
      </c>
      <c r="D26" s="33">
        <v>1</v>
      </c>
      <c r="E26" s="29">
        <f>E25</f>
        <v>2910.11</v>
      </c>
      <c r="F26" s="8">
        <f t="shared" si="2"/>
        <v>75.37</v>
      </c>
    </row>
    <row r="27" spans="1:7" ht="95.1" customHeight="1">
      <c r="A27" s="6" t="s">
        <v>36</v>
      </c>
      <c r="B27" s="7" t="s">
        <v>19</v>
      </c>
      <c r="C27" s="32">
        <v>2.7199999999999998E-2</v>
      </c>
      <c r="D27" s="33">
        <v>0.76800000000000002</v>
      </c>
      <c r="E27" s="29">
        <f>E26</f>
        <v>2910.11</v>
      </c>
      <c r="F27" s="8">
        <f t="shared" si="2"/>
        <v>60.79</v>
      </c>
    </row>
    <row r="28" spans="1:7" ht="95.1" customHeight="1">
      <c r="A28" s="6" t="s">
        <v>37</v>
      </c>
      <c r="B28" s="7" t="s">
        <v>19</v>
      </c>
      <c r="C28" s="32">
        <v>2.86E-2</v>
      </c>
      <c r="D28" s="33">
        <v>0.74099999999999999</v>
      </c>
      <c r="E28" s="29">
        <f>E27</f>
        <v>2910.11</v>
      </c>
      <c r="F28" s="8">
        <f t="shared" si="2"/>
        <v>61.67</v>
      </c>
    </row>
    <row r="29" spans="1:7" ht="36" customHeight="1">
      <c r="A29" s="6" t="s">
        <v>25</v>
      </c>
      <c r="B29" s="7" t="s">
        <v>9</v>
      </c>
      <c r="C29" s="7" t="s">
        <v>3</v>
      </c>
      <c r="D29" s="7"/>
      <c r="E29" s="29">
        <f>E17</f>
        <v>2910.11</v>
      </c>
      <c r="F29" s="8"/>
    </row>
    <row r="30" spans="1:7">
      <c r="A30" s="4"/>
      <c r="B30" s="4"/>
      <c r="C30" s="4"/>
      <c r="D30" s="4"/>
      <c r="E30" s="10"/>
      <c r="F30" s="10"/>
      <c r="G30" s="3"/>
    </row>
  </sheetData>
  <mergeCells count="11">
    <mergeCell ref="A5:F5"/>
    <mergeCell ref="A6:F6"/>
    <mergeCell ref="E7:E10"/>
    <mergeCell ref="E11:E14"/>
    <mergeCell ref="A16:F16"/>
    <mergeCell ref="A1:F1"/>
    <mergeCell ref="A2:A3"/>
    <mergeCell ref="B2:C2"/>
    <mergeCell ref="E2:E3"/>
    <mergeCell ref="F2:F3"/>
    <mergeCell ref="D2:D3"/>
  </mergeCells>
  <printOptions horizontalCentered="1"/>
  <pageMargins left="0.98425196850393704" right="0.39370078740157483" top="0.39370078740157483" bottom="0.15748031496062992" header="0" footer="0"/>
  <pageSetup paperSize="9" scale="94" fitToHeight="3" orientation="portrait" r:id="rId1"/>
  <headerFooter alignWithMargins="0"/>
  <rowBreaks count="3" manualBreakCount="3">
    <brk id="10" max="5" man="1"/>
    <brk id="18" max="5" man="1"/>
    <brk id="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BreakPreview" topLeftCell="A16" zoomScaleSheetLayoutView="100" workbookViewId="0">
      <selection activeCell="I9" sqref="I9"/>
    </sheetView>
  </sheetViews>
  <sheetFormatPr defaultColWidth="9.140625" defaultRowHeight="15.75"/>
  <cols>
    <col min="1" max="1" width="34" style="5" customWidth="1"/>
    <col min="2" max="2" width="13.28515625" style="5" customWidth="1"/>
    <col min="3" max="3" width="10.7109375" style="5" customWidth="1"/>
    <col min="4" max="4" width="12.28515625" style="5" customWidth="1"/>
    <col min="5" max="5" width="11.7109375" style="5" customWidth="1"/>
    <col min="6" max="6" width="12.85546875" style="14" customWidth="1"/>
    <col min="7" max="16384" width="9.140625" style="5"/>
  </cols>
  <sheetData>
    <row r="1" spans="1:6" s="23" customFormat="1" ht="46.15" customHeight="1">
      <c r="A1" s="40" t="s">
        <v>44</v>
      </c>
      <c r="B1" s="46"/>
      <c r="C1" s="46"/>
      <c r="D1" s="46"/>
      <c r="E1" s="46"/>
      <c r="F1" s="22"/>
    </row>
    <row r="2" spans="1:6" s="23" customFormat="1" ht="17.45" customHeight="1">
      <c r="A2" s="48" t="s">
        <v>0</v>
      </c>
      <c r="B2" s="49" t="s">
        <v>1</v>
      </c>
      <c r="C2" s="50"/>
      <c r="D2" s="48" t="s">
        <v>46</v>
      </c>
      <c r="E2" s="48" t="s">
        <v>5</v>
      </c>
      <c r="F2" s="51"/>
    </row>
    <row r="3" spans="1:6" s="23" customFormat="1" ht="20.45" customHeight="1">
      <c r="A3" s="52"/>
      <c r="B3" s="53"/>
      <c r="C3" s="54"/>
      <c r="D3" s="52"/>
      <c r="E3" s="52"/>
      <c r="F3" s="51"/>
    </row>
    <row r="4" spans="1:6" s="23" customFormat="1" ht="15.6" customHeight="1">
      <c r="A4" s="52"/>
      <c r="B4" s="55" t="s">
        <v>47</v>
      </c>
      <c r="C4" s="48" t="s">
        <v>48</v>
      </c>
      <c r="D4" s="52"/>
      <c r="E4" s="52"/>
      <c r="F4" s="51"/>
    </row>
    <row r="5" spans="1:6" s="23" customFormat="1" ht="15.6" customHeight="1">
      <c r="A5" s="56"/>
      <c r="B5" s="57"/>
      <c r="C5" s="56"/>
      <c r="D5" s="56"/>
      <c r="E5" s="56"/>
      <c r="F5" s="51"/>
    </row>
    <row r="6" spans="1:6" s="23" customFormat="1" ht="28.9" customHeight="1">
      <c r="A6" s="58">
        <v>1</v>
      </c>
      <c r="B6" s="58">
        <v>2</v>
      </c>
      <c r="C6" s="58">
        <v>3</v>
      </c>
      <c r="D6" s="58">
        <v>4</v>
      </c>
      <c r="E6" s="59" t="s">
        <v>49</v>
      </c>
      <c r="F6" s="51"/>
    </row>
    <row r="7" spans="1:6" s="23" customFormat="1" ht="21" customHeight="1">
      <c r="A7" s="60" t="s">
        <v>50</v>
      </c>
      <c r="B7" s="61"/>
      <c r="C7" s="61"/>
      <c r="D7" s="61"/>
      <c r="E7" s="62"/>
      <c r="F7" s="51"/>
    </row>
    <row r="8" spans="1:6" s="23" customFormat="1" ht="19.149999999999999" customHeight="1">
      <c r="A8" s="63" t="s">
        <v>51</v>
      </c>
      <c r="B8" s="64"/>
      <c r="C8" s="64"/>
      <c r="D8" s="64"/>
      <c r="E8" s="65"/>
      <c r="F8" s="51"/>
    </row>
    <row r="9" spans="1:6" s="23" customFormat="1" ht="113.45" customHeight="1">
      <c r="A9" s="15" t="s">
        <v>10</v>
      </c>
      <c r="B9" s="16" t="s">
        <v>52</v>
      </c>
      <c r="C9" s="17">
        <v>0.03</v>
      </c>
      <c r="D9" s="66">
        <v>89.32</v>
      </c>
      <c r="E9" s="67">
        <f>ROUND(C9*D9,2)</f>
        <v>2.68</v>
      </c>
      <c r="F9" s="51"/>
    </row>
    <row r="10" spans="1:6" s="23" customFormat="1" ht="113.45" customHeight="1">
      <c r="A10" s="15" t="s">
        <v>53</v>
      </c>
      <c r="B10" s="16" t="s">
        <v>54</v>
      </c>
      <c r="C10" s="17">
        <v>0.15</v>
      </c>
      <c r="D10" s="66">
        <f>D9</f>
        <v>89.32</v>
      </c>
      <c r="E10" s="67">
        <f>ROUND(C10*D10,2)</f>
        <v>13.4</v>
      </c>
      <c r="F10" s="51"/>
    </row>
    <row r="11" spans="1:6" s="23" customFormat="1" ht="79.900000000000006" customHeight="1">
      <c r="A11" s="68" t="s">
        <v>55</v>
      </c>
      <c r="B11" s="69"/>
      <c r="C11" s="18"/>
      <c r="D11" s="70"/>
      <c r="E11" s="71"/>
      <c r="F11" s="51"/>
    </row>
    <row r="12" spans="1:6" s="23" customFormat="1" ht="66.599999999999994" customHeight="1">
      <c r="A12" s="72" t="s">
        <v>11</v>
      </c>
      <c r="B12" s="73" t="s">
        <v>56</v>
      </c>
      <c r="C12" s="19">
        <v>1.82</v>
      </c>
      <c r="D12" s="66">
        <f>D9</f>
        <v>89.32</v>
      </c>
      <c r="E12" s="67">
        <f t="shared" ref="E12:E18" si="0">ROUND(C12*D12,2)</f>
        <v>162.56</v>
      </c>
      <c r="F12" s="51"/>
    </row>
    <row r="13" spans="1:6" s="23" customFormat="1" ht="71.45" customHeight="1">
      <c r="A13" s="72" t="s">
        <v>12</v>
      </c>
      <c r="B13" s="73" t="s">
        <v>56</v>
      </c>
      <c r="C13" s="19">
        <v>0.62</v>
      </c>
      <c r="D13" s="66">
        <f>D9</f>
        <v>89.32</v>
      </c>
      <c r="E13" s="67">
        <f t="shared" si="0"/>
        <v>55.38</v>
      </c>
      <c r="F13" s="51"/>
    </row>
    <row r="14" spans="1:6" s="23" customFormat="1" ht="67.900000000000006" customHeight="1">
      <c r="A14" s="72" t="s">
        <v>13</v>
      </c>
      <c r="B14" s="73" t="s">
        <v>56</v>
      </c>
      <c r="C14" s="19">
        <v>0.13</v>
      </c>
      <c r="D14" s="66">
        <f>D9</f>
        <v>89.32</v>
      </c>
      <c r="E14" s="67">
        <f t="shared" si="0"/>
        <v>11.61</v>
      </c>
      <c r="F14" s="51"/>
    </row>
    <row r="15" spans="1:6" s="23" customFormat="1" ht="68.45" customHeight="1">
      <c r="A15" s="72" t="s">
        <v>14</v>
      </c>
      <c r="B15" s="73" t="s">
        <v>56</v>
      </c>
      <c r="C15" s="19">
        <v>0.03</v>
      </c>
      <c r="D15" s="66">
        <f>D9</f>
        <v>89.32</v>
      </c>
      <c r="E15" s="67">
        <f t="shared" si="0"/>
        <v>2.68</v>
      </c>
      <c r="F15" s="51"/>
    </row>
    <row r="16" spans="1:6" s="23" customFormat="1" ht="63" customHeight="1">
      <c r="A16" s="20" t="s">
        <v>57</v>
      </c>
      <c r="B16" s="16" t="s">
        <v>58</v>
      </c>
      <c r="C16" s="19">
        <v>1.04</v>
      </c>
      <c r="D16" s="66">
        <f>D9</f>
        <v>89.32</v>
      </c>
      <c r="E16" s="74">
        <f t="shared" si="0"/>
        <v>92.89</v>
      </c>
      <c r="F16" s="51"/>
    </row>
    <row r="17" spans="1:6" s="23" customFormat="1" ht="63" customHeight="1">
      <c r="A17" s="20" t="s">
        <v>59</v>
      </c>
      <c r="B17" s="16" t="s">
        <v>60</v>
      </c>
      <c r="C17" s="19">
        <v>0.24</v>
      </c>
      <c r="D17" s="66">
        <f>D10</f>
        <v>89.32</v>
      </c>
      <c r="E17" s="74">
        <f t="shared" si="0"/>
        <v>21.44</v>
      </c>
      <c r="F17" s="51"/>
    </row>
    <row r="18" spans="1:6" s="23" customFormat="1" ht="63" customHeight="1">
      <c r="A18" s="20" t="s">
        <v>61</v>
      </c>
      <c r="B18" s="16" t="s">
        <v>62</v>
      </c>
      <c r="C18" s="19">
        <v>3.29</v>
      </c>
      <c r="D18" s="66">
        <f>D9</f>
        <v>89.32</v>
      </c>
      <c r="E18" s="74">
        <f t="shared" si="0"/>
        <v>293.86</v>
      </c>
      <c r="F18" s="51"/>
    </row>
    <row r="19" spans="1:6">
      <c r="A19" s="10"/>
      <c r="B19" s="10"/>
      <c r="C19" s="10"/>
      <c r="D19" s="10"/>
      <c r="E19" s="10"/>
      <c r="F19" s="13"/>
    </row>
    <row r="24" spans="1:6">
      <c r="D24" s="10"/>
      <c r="E24" s="10"/>
      <c r="F24" s="13"/>
    </row>
    <row r="25" spans="1:6">
      <c r="D25" s="10"/>
      <c r="E25" s="10"/>
      <c r="F25" s="13"/>
    </row>
    <row r="26" spans="1:6">
      <c r="D26" s="10"/>
      <c r="E26" s="10"/>
      <c r="F26" s="13"/>
    </row>
    <row r="28" spans="1:6">
      <c r="A28" s="10"/>
      <c r="B28" s="10"/>
      <c r="C28" s="10"/>
      <c r="D28" s="10"/>
      <c r="E28" s="10"/>
      <c r="F28" s="13"/>
    </row>
    <row r="32" spans="1:6">
      <c r="D32" s="10"/>
      <c r="E32" s="10"/>
      <c r="F32" s="13"/>
    </row>
    <row r="33" spans="4:6">
      <c r="D33" s="10"/>
      <c r="E33" s="10"/>
      <c r="F33" s="13"/>
    </row>
    <row r="39" spans="4:6">
      <c r="D39" s="10"/>
      <c r="E39" s="10"/>
      <c r="F39" s="13"/>
    </row>
    <row r="44" spans="4:6">
      <c r="D44" s="10"/>
      <c r="E44" s="10"/>
      <c r="F44" s="13"/>
    </row>
  </sheetData>
  <mergeCells count="9">
    <mergeCell ref="A8:E8"/>
    <mergeCell ref="A1:E1"/>
    <mergeCell ref="A2:A5"/>
    <mergeCell ref="B2:C3"/>
    <mergeCell ref="D2:D5"/>
    <mergeCell ref="E2:E5"/>
    <mergeCell ref="B4:B5"/>
    <mergeCell ref="C4:C5"/>
    <mergeCell ref="A7:E7"/>
  </mergeCells>
  <printOptions horizontalCentered="1"/>
  <pageMargins left="0.98425196850393704" right="0.39370078740157483" top="0.78740157480314965" bottom="0.78740157480314965" header="0" footer="0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tabSelected="1" view="pageBreakPreview" zoomScaleSheetLayoutView="100" workbookViewId="0">
      <selection activeCell="Q11" sqref="Q11"/>
    </sheetView>
  </sheetViews>
  <sheetFormatPr defaultColWidth="9.140625" defaultRowHeight="15.75"/>
  <cols>
    <col min="1" max="1" width="34" style="5" customWidth="1"/>
    <col min="2" max="2" width="13.28515625" style="5" customWidth="1"/>
    <col min="3" max="3" width="10.7109375" style="5" customWidth="1"/>
    <col min="4" max="4" width="12.28515625" style="5" customWidth="1"/>
    <col min="5" max="5" width="11.7109375" style="5" customWidth="1"/>
    <col min="6" max="6" width="12.85546875" style="14" customWidth="1"/>
    <col min="7" max="16384" width="9.140625" style="5"/>
  </cols>
  <sheetData>
    <row r="1" spans="1:6" ht="14.45" customHeight="1">
      <c r="A1" s="21"/>
      <c r="B1" s="21"/>
      <c r="C1" s="47"/>
      <c r="D1" s="47"/>
      <c r="E1" s="47"/>
    </row>
    <row r="2" spans="1:6" s="23" customFormat="1" ht="46.15" customHeight="1">
      <c r="A2" s="40" t="s">
        <v>45</v>
      </c>
      <c r="B2" s="46"/>
      <c r="C2" s="46"/>
      <c r="D2" s="46"/>
      <c r="E2" s="46"/>
      <c r="F2" s="22"/>
    </row>
    <row r="3" spans="1:6" s="23" customFormat="1" ht="17.45" customHeight="1">
      <c r="A3" s="48" t="s">
        <v>0</v>
      </c>
      <c r="B3" s="49" t="s">
        <v>1</v>
      </c>
      <c r="C3" s="50"/>
      <c r="D3" s="48" t="s">
        <v>46</v>
      </c>
      <c r="E3" s="48" t="s">
        <v>5</v>
      </c>
      <c r="F3" s="51"/>
    </row>
    <row r="4" spans="1:6" s="23" customFormat="1" ht="20.45" customHeight="1">
      <c r="A4" s="52"/>
      <c r="B4" s="53"/>
      <c r="C4" s="54"/>
      <c r="D4" s="52"/>
      <c r="E4" s="52"/>
      <c r="F4" s="51"/>
    </row>
    <row r="5" spans="1:6" s="23" customFormat="1" ht="15.6" customHeight="1">
      <c r="A5" s="52"/>
      <c r="B5" s="55" t="s">
        <v>47</v>
      </c>
      <c r="C5" s="48" t="s">
        <v>48</v>
      </c>
      <c r="D5" s="52"/>
      <c r="E5" s="52"/>
      <c r="F5" s="51"/>
    </row>
    <row r="6" spans="1:6" s="23" customFormat="1" ht="15.6" customHeight="1">
      <c r="A6" s="56"/>
      <c r="B6" s="57"/>
      <c r="C6" s="56"/>
      <c r="D6" s="56"/>
      <c r="E6" s="56"/>
      <c r="F6" s="51"/>
    </row>
    <row r="7" spans="1:6" s="23" customFormat="1" ht="28.9" customHeight="1">
      <c r="A7" s="58">
        <v>1</v>
      </c>
      <c r="B7" s="58">
        <v>2</v>
      </c>
      <c r="C7" s="58">
        <v>3</v>
      </c>
      <c r="D7" s="58">
        <v>4</v>
      </c>
      <c r="E7" s="59" t="s">
        <v>49</v>
      </c>
      <c r="F7" s="51"/>
    </row>
    <row r="8" spans="1:6" s="23" customFormat="1" ht="21" customHeight="1">
      <c r="A8" s="60" t="s">
        <v>50</v>
      </c>
      <c r="B8" s="61"/>
      <c r="C8" s="61"/>
      <c r="D8" s="61"/>
      <c r="E8" s="62"/>
      <c r="F8" s="51"/>
    </row>
    <row r="9" spans="1:6" s="23" customFormat="1" ht="19.149999999999999" customHeight="1">
      <c r="A9" s="63" t="s">
        <v>51</v>
      </c>
      <c r="B9" s="64"/>
      <c r="C9" s="64"/>
      <c r="D9" s="64"/>
      <c r="E9" s="65"/>
      <c r="F9" s="51"/>
    </row>
    <row r="10" spans="1:6" s="23" customFormat="1" ht="113.45" customHeight="1">
      <c r="A10" s="15" t="s">
        <v>10</v>
      </c>
      <c r="B10" s="16" t="s">
        <v>52</v>
      </c>
      <c r="C10" s="17">
        <v>0.03</v>
      </c>
      <c r="D10" s="66">
        <v>89.32</v>
      </c>
      <c r="E10" s="67">
        <f>ROUND(C10*D10,2)</f>
        <v>2.68</v>
      </c>
      <c r="F10" s="51"/>
    </row>
    <row r="11" spans="1:6" s="23" customFormat="1" ht="113.45" customHeight="1">
      <c r="A11" s="15" t="s">
        <v>53</v>
      </c>
      <c r="B11" s="16" t="s">
        <v>54</v>
      </c>
      <c r="C11" s="17">
        <v>0.15</v>
      </c>
      <c r="D11" s="66">
        <f>D10</f>
        <v>89.32</v>
      </c>
      <c r="E11" s="67">
        <f>ROUND(C11*D11,2)</f>
        <v>13.4</v>
      </c>
      <c r="F11" s="51"/>
    </row>
    <row r="12" spans="1:6" s="23" customFormat="1" ht="79.900000000000006" customHeight="1">
      <c r="A12" s="68" t="s">
        <v>55</v>
      </c>
      <c r="B12" s="69"/>
      <c r="C12" s="18"/>
      <c r="D12" s="70"/>
      <c r="E12" s="71"/>
      <c r="F12" s="51"/>
    </row>
    <row r="13" spans="1:6" s="23" customFormat="1" ht="66.599999999999994" customHeight="1">
      <c r="A13" s="72" t="s">
        <v>11</v>
      </c>
      <c r="B13" s="73" t="s">
        <v>56</v>
      </c>
      <c r="C13" s="19">
        <v>1.82</v>
      </c>
      <c r="D13" s="66">
        <f>D10</f>
        <v>89.32</v>
      </c>
      <c r="E13" s="67">
        <f t="shared" ref="E13:E19" si="0">ROUND(C13*D13,2)</f>
        <v>162.56</v>
      </c>
      <c r="F13" s="51"/>
    </row>
    <row r="14" spans="1:6" s="23" customFormat="1" ht="71.45" customHeight="1">
      <c r="A14" s="72" t="s">
        <v>12</v>
      </c>
      <c r="B14" s="73" t="s">
        <v>56</v>
      </c>
      <c r="C14" s="19">
        <v>0.62</v>
      </c>
      <c r="D14" s="66">
        <f>D10</f>
        <v>89.32</v>
      </c>
      <c r="E14" s="67">
        <f t="shared" si="0"/>
        <v>55.38</v>
      </c>
      <c r="F14" s="51"/>
    </row>
    <row r="15" spans="1:6" s="23" customFormat="1" ht="67.900000000000006" customHeight="1">
      <c r="A15" s="72" t="s">
        <v>13</v>
      </c>
      <c r="B15" s="73" t="s">
        <v>56</v>
      </c>
      <c r="C15" s="19">
        <v>0.13</v>
      </c>
      <c r="D15" s="66">
        <f>D10</f>
        <v>89.32</v>
      </c>
      <c r="E15" s="67">
        <f t="shared" si="0"/>
        <v>11.61</v>
      </c>
      <c r="F15" s="51"/>
    </row>
    <row r="16" spans="1:6" s="23" customFormat="1" ht="68.45" customHeight="1">
      <c r="A16" s="72" t="s">
        <v>14</v>
      </c>
      <c r="B16" s="73" t="s">
        <v>56</v>
      </c>
      <c r="C16" s="19">
        <v>0.03</v>
      </c>
      <c r="D16" s="66">
        <f>D10</f>
        <v>89.32</v>
      </c>
      <c r="E16" s="67">
        <f t="shared" si="0"/>
        <v>2.68</v>
      </c>
      <c r="F16" s="51"/>
    </row>
    <row r="17" spans="1:6" s="23" customFormat="1" ht="63" customHeight="1">
      <c r="A17" s="20" t="s">
        <v>57</v>
      </c>
      <c r="B17" s="16" t="s">
        <v>58</v>
      </c>
      <c r="C17" s="19">
        <v>1.04</v>
      </c>
      <c r="D17" s="66">
        <f>D10</f>
        <v>89.32</v>
      </c>
      <c r="E17" s="74">
        <f t="shared" si="0"/>
        <v>92.89</v>
      </c>
      <c r="F17" s="51"/>
    </row>
    <row r="18" spans="1:6" s="23" customFormat="1" ht="63" customHeight="1">
      <c r="A18" s="20" t="s">
        <v>59</v>
      </c>
      <c r="B18" s="16" t="s">
        <v>60</v>
      </c>
      <c r="C18" s="19">
        <v>0.24</v>
      </c>
      <c r="D18" s="66">
        <f>D11</f>
        <v>89.32</v>
      </c>
      <c r="E18" s="74">
        <f t="shared" si="0"/>
        <v>21.44</v>
      </c>
      <c r="F18" s="51"/>
    </row>
    <row r="19" spans="1:6" s="23" customFormat="1" ht="63" customHeight="1">
      <c r="A19" s="20" t="s">
        <v>61</v>
      </c>
      <c r="B19" s="16" t="s">
        <v>62</v>
      </c>
      <c r="C19" s="19">
        <v>3.29</v>
      </c>
      <c r="D19" s="66">
        <f>D10</f>
        <v>89.32</v>
      </c>
      <c r="E19" s="74">
        <f t="shared" si="0"/>
        <v>293.86</v>
      </c>
      <c r="F19" s="51"/>
    </row>
    <row r="20" spans="1:6">
      <c r="A20" s="10"/>
      <c r="B20" s="10"/>
      <c r="C20" s="10"/>
      <c r="D20" s="10"/>
      <c r="E20" s="10"/>
      <c r="F20" s="13"/>
    </row>
    <row r="25" spans="1:6">
      <c r="D25" s="10"/>
      <c r="E25" s="10"/>
      <c r="F25" s="13"/>
    </row>
    <row r="26" spans="1:6">
      <c r="D26" s="10"/>
      <c r="E26" s="10"/>
      <c r="F26" s="13"/>
    </row>
    <row r="27" spans="1:6">
      <c r="D27" s="10"/>
      <c r="E27" s="10"/>
      <c r="F27" s="13"/>
    </row>
    <row r="29" spans="1:6">
      <c r="A29" s="10"/>
      <c r="B29" s="10"/>
      <c r="C29" s="10"/>
      <c r="D29" s="10"/>
      <c r="E29" s="10"/>
      <c r="F29" s="13"/>
    </row>
    <row r="33" spans="4:6">
      <c r="D33" s="10"/>
      <c r="E33" s="10"/>
      <c r="F33" s="13"/>
    </row>
    <row r="34" spans="4:6">
      <c r="D34" s="10"/>
      <c r="E34" s="10"/>
      <c r="F34" s="13"/>
    </row>
    <row r="40" spans="4:6">
      <c r="D40" s="10"/>
      <c r="E40" s="10"/>
      <c r="F40" s="13"/>
    </row>
    <row r="45" spans="4:6">
      <c r="D45" s="10"/>
      <c r="E45" s="10"/>
      <c r="F45" s="13"/>
    </row>
  </sheetData>
  <mergeCells count="10">
    <mergeCell ref="A9:E9"/>
    <mergeCell ref="C1:E1"/>
    <mergeCell ref="A2:E2"/>
    <mergeCell ref="A3:A6"/>
    <mergeCell ref="B3:C4"/>
    <mergeCell ref="D3:D6"/>
    <mergeCell ref="E3:E6"/>
    <mergeCell ref="B5:B6"/>
    <mergeCell ref="C5:C6"/>
    <mergeCell ref="A8:E8"/>
  </mergeCells>
  <printOptions horizontalCentered="1"/>
  <pageMargins left="0.98425196850393704" right="0.39370078740157483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 2020</vt:lpstr>
      <vt:lpstr>размер платы 2 полуг 2020</vt:lpstr>
      <vt:lpstr>размер платы 1 полуг 2020_доп</vt:lpstr>
      <vt:lpstr>размер платы 2 полуг 2020_доп</vt:lpstr>
      <vt:lpstr>'размер платы 1 полуг 2020'!Область_печати</vt:lpstr>
      <vt:lpstr>'размер платы 1 полуг 2020_доп'!Область_печати</vt:lpstr>
      <vt:lpstr>'размер платы 2 полуг 2020'!Область_печати</vt:lpstr>
      <vt:lpstr>'размер платы 2 полуг 2020_доп'!Область_печати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2019-12-24T04:15:35Z</cp:lastPrinted>
  <dcterms:created xsi:type="dcterms:W3CDTF">2009-08-03T05:24:54Z</dcterms:created>
  <dcterms:modified xsi:type="dcterms:W3CDTF">2019-12-24T04:32:55Z</dcterms:modified>
</cp:coreProperties>
</file>