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72" activeTab="2"/>
  </bookViews>
  <sheets>
    <sheet name="инфо о тарифе" sheetId="1" r:id="rId1"/>
    <sheet name="инфо о тарифе на подкл." sheetId="2" state="hidden" r:id="rId2"/>
    <sheet name="инфо о хоз-фин" sheetId="3" r:id="rId3"/>
    <sheet name="инфо о топливе" sheetId="4" r:id="rId4"/>
    <sheet name="инфо о потреб.характерист" sheetId="5" state="hidden" r:id="rId5"/>
    <sheet name="инфо об ИП" sheetId="6" state="hidden" r:id="rId6"/>
    <sheet name="инфо о технич.возможности" sheetId="7" state="hidden" r:id="rId7"/>
    <sheet name="условия договоров" sheetId="8" r:id="rId8"/>
    <sheet name="меропр.по подкл" sheetId="9" state="hidden" r:id="rId9"/>
  </sheets>
  <definedNames/>
  <calcPr fullCalcOnLoad="1"/>
</workbook>
</file>

<file path=xl/sharedStrings.xml><?xml version="1.0" encoding="utf-8"?>
<sst xmlns="http://schemas.openxmlformats.org/spreadsheetml/2006/main" count="555" uniqueCount="347">
  <si>
    <t>Информация о тарифе на тепловую энергию и надбавках к тарифу</t>
  </si>
  <si>
    <t xml:space="preserve">Наименование организации  </t>
  </si>
  <si>
    <t xml:space="preserve">ИНН                       </t>
  </si>
  <si>
    <t xml:space="preserve">КПП                       </t>
  </si>
  <si>
    <t xml:space="preserve">Местонахождение (адрес)   </t>
  </si>
  <si>
    <t xml:space="preserve">Атрибуты решения по       </t>
  </si>
  <si>
    <t xml:space="preserve">принятому тарифу          </t>
  </si>
  <si>
    <t>(наименование, дата, номер)</t>
  </si>
  <si>
    <t>Наименование регулирующего</t>
  </si>
  <si>
    <t>органа, принявшего решение</t>
  </si>
  <si>
    <t xml:space="preserve">Источник опубликования    </t>
  </si>
  <si>
    <t xml:space="preserve">Одноставочный тариф на тепловую энергию, руб./Гкал           </t>
  </si>
  <si>
    <t xml:space="preserve">Потребители       </t>
  </si>
  <si>
    <t xml:space="preserve">Отборный пар (кг/см2)  </t>
  </si>
  <si>
    <t>Острый и</t>
  </si>
  <si>
    <t>редуци-</t>
  </si>
  <si>
    <t>рованный</t>
  </si>
  <si>
    <t xml:space="preserve">пар  </t>
  </si>
  <si>
    <t xml:space="preserve">от </t>
  </si>
  <si>
    <t>до 2,5</t>
  </si>
  <si>
    <t>до 7,0</t>
  </si>
  <si>
    <t>Свыше</t>
  </si>
  <si>
    <t xml:space="preserve">Наименование организации                            </t>
  </si>
  <si>
    <t xml:space="preserve">ИНН                                                 </t>
  </si>
  <si>
    <t xml:space="preserve">КПП                                                 </t>
  </si>
  <si>
    <t xml:space="preserve">Местонахождение (адрес)                             </t>
  </si>
  <si>
    <t xml:space="preserve">(наименование, дата, номер)                         </t>
  </si>
  <si>
    <t>Наименование регулирующего органа, принявшего решение</t>
  </si>
  <si>
    <t xml:space="preserve">Источник опубликования                              </t>
  </si>
  <si>
    <t xml:space="preserve">дата, номер)                                        </t>
  </si>
  <si>
    <t>Форма 1.1.3</t>
  </si>
  <si>
    <t>Информация о тарифах на подключение к системе теплоснабжения</t>
  </si>
  <si>
    <t xml:space="preserve">ИНН                                                  </t>
  </si>
  <si>
    <t xml:space="preserve">Атрибуты решения по принятому тарифу на подключение </t>
  </si>
  <si>
    <t>создаваемых (реконструируемых) объектов недвижимости</t>
  </si>
  <si>
    <t xml:space="preserve">к системе теплоснабжения                            </t>
  </si>
  <si>
    <t xml:space="preserve">Период действия установленного тарифа               </t>
  </si>
  <si>
    <t xml:space="preserve">Наименование                    </t>
  </si>
  <si>
    <t xml:space="preserve">Показатель    </t>
  </si>
  <si>
    <t xml:space="preserve">Тариф на подключение создаваемых (реконструируемых) </t>
  </si>
  <si>
    <t xml:space="preserve">объектов недвижимости к системе теплоснабжения,     </t>
  </si>
  <si>
    <t xml:space="preserve">руб./Гкал/час                                       </t>
  </si>
  <si>
    <t xml:space="preserve">организаций к системе теплоснабжения (наименование, </t>
  </si>
  <si>
    <t xml:space="preserve">Тариф на подключение организаций к системе          </t>
  </si>
  <si>
    <t xml:space="preserve">теплоснабжения, руб./Гкал/час                       </t>
  </si>
  <si>
    <t>Информация об основных показателях</t>
  </si>
  <si>
    <t>финансово-хозяйственной деятельности организации</t>
  </si>
  <si>
    <t>в сфере теплоснабжения и сфере оказания услуг</t>
  </si>
  <si>
    <t xml:space="preserve">Отчетный период                                     </t>
  </si>
  <si>
    <t xml:space="preserve">Наименование показателя              </t>
  </si>
  <si>
    <t xml:space="preserve">(производство, передача и сбыт тепловой энергии)    </t>
  </si>
  <si>
    <t xml:space="preserve">услуг) по регулируемому виду деятельности (тыс.     </t>
  </si>
  <si>
    <t xml:space="preserve">руб.):                                              </t>
  </si>
  <si>
    <t xml:space="preserve">расходы на покупаемую тепловую энергию (мощность)   </t>
  </si>
  <si>
    <t xml:space="preserve">расходы на топливо всего (согласно форме 1.2.1)     </t>
  </si>
  <si>
    <t xml:space="preserve">расходы на электрическую энергию (мощность),        </t>
  </si>
  <si>
    <t xml:space="preserve">потребляемую оборудованием, используемым в          </t>
  </si>
  <si>
    <t xml:space="preserve">технологическом процессе                            </t>
  </si>
  <si>
    <t xml:space="preserve">средневзвешенная стоимость 1 кВт-ч                  </t>
  </si>
  <si>
    <t>расходы на приобретение холодной воды, используемой в</t>
  </si>
  <si>
    <t xml:space="preserve">расходы на химреагенты, используемые в              </t>
  </si>
  <si>
    <t xml:space="preserve">расходы на оплату труда и отчисления на социальные  </t>
  </si>
  <si>
    <t xml:space="preserve">нужды основного производственного персонала         </t>
  </si>
  <si>
    <t xml:space="preserve">расходы на амортизацию основных производственных    </t>
  </si>
  <si>
    <t xml:space="preserve">средств и аренду имущества, используемого в         </t>
  </si>
  <si>
    <t>общепроизводственные (цеховые) расходы, в том числе:</t>
  </si>
  <si>
    <t xml:space="preserve">нужды                                               </t>
  </si>
  <si>
    <t xml:space="preserve">общехозяйственные (управленческие расходы), в том   </t>
  </si>
  <si>
    <t xml:space="preserve">числе:                                              </t>
  </si>
  <si>
    <t xml:space="preserve">нужды                                                </t>
  </si>
  <si>
    <t xml:space="preserve">расходы на ремонт (капитальный и текущий) основных  </t>
  </si>
  <si>
    <t xml:space="preserve">производственных средств                            </t>
  </si>
  <si>
    <t xml:space="preserve">расходы на услуги производственного характера,      </t>
  </si>
  <si>
    <t xml:space="preserve">выполняемые по договорам с организациями на         </t>
  </si>
  <si>
    <t xml:space="preserve">проведение регламентных работ в рамках              </t>
  </si>
  <si>
    <t xml:space="preserve">технологического процесса                           </t>
  </si>
  <si>
    <t xml:space="preserve">рублей)                                             </t>
  </si>
  <si>
    <t>размер расходования чистой прибыли на финансирование</t>
  </si>
  <si>
    <t xml:space="preserve">мероприятий, предусмотренных инвестиционной         </t>
  </si>
  <si>
    <t xml:space="preserve">программой регулируемой организации по развитию     </t>
  </si>
  <si>
    <t xml:space="preserve">системы теплоснабжения (тыс. рублей)                </t>
  </si>
  <si>
    <t xml:space="preserve">в том числе:                                        </t>
  </si>
  <si>
    <t xml:space="preserve">за счет ввода (вывода) их из эксплуатации (тыс.     </t>
  </si>
  <si>
    <t xml:space="preserve">бухгалтерской отчетности, включая бухгалтерский     </t>
  </si>
  <si>
    <t xml:space="preserve">баланс и приложения к нему                          </t>
  </si>
  <si>
    <t xml:space="preserve">(тыс. Гкал), в том числе:                           </t>
  </si>
  <si>
    <t xml:space="preserve">по приборам учета (тыс. Гкал)                       </t>
  </si>
  <si>
    <t xml:space="preserve">по нормативам потребления (тыс. Гкал)               </t>
  </si>
  <si>
    <t xml:space="preserve">передаче по тепловым сетям (процентов)              </t>
  </si>
  <si>
    <t xml:space="preserve">вводов (в однотрубном исчислении) (км)              </t>
  </si>
  <si>
    <t xml:space="preserve">исчислении) (км)                                    </t>
  </si>
  <si>
    <t xml:space="preserve">производственного персонала (человек)               </t>
  </si>
  <si>
    <t xml:space="preserve">тепловой энергии, отпускаемой в тепловую сеть       </t>
  </si>
  <si>
    <t xml:space="preserve">(кг у. т./Гкал)                                     </t>
  </si>
  <si>
    <t xml:space="preserve">(тыс. кВт-ч/Гкал)                                   </t>
  </si>
  <si>
    <t xml:space="preserve">энергии, отпускаемой в тепловую сеть (куб. м/Гкал)  </t>
  </si>
  <si>
    <t xml:space="preserve">Расходы на топливо всего, в том числе:              </t>
  </si>
  <si>
    <t xml:space="preserve">Способ приобретения                         </t>
  </si>
  <si>
    <t xml:space="preserve">нерегулируемой цены                                 </t>
  </si>
  <si>
    <t xml:space="preserve">Объем топлива (тыс. м3)                     </t>
  </si>
  <si>
    <t xml:space="preserve">Газ по регулируемой цене                        </t>
  </si>
  <si>
    <t xml:space="preserve">Расходы на природный газ по регулируемой    </t>
  </si>
  <si>
    <t xml:space="preserve">цене, тыс. руб.                                     </t>
  </si>
  <si>
    <t xml:space="preserve">Цена топлива (руб./тыс. м3)                 </t>
  </si>
  <si>
    <t xml:space="preserve">Газ по нерегулируемой цене                      </t>
  </si>
  <si>
    <t xml:space="preserve">Расходы на природный газ по нерегулируемой  </t>
  </si>
  <si>
    <t xml:space="preserve">Цена топлива (руб./тыс. м3), в том числе    </t>
  </si>
  <si>
    <t xml:space="preserve">способ приобретения                         </t>
  </si>
  <si>
    <t xml:space="preserve">Расходы на электроэнергию, тыс. руб.        </t>
  </si>
  <si>
    <t xml:space="preserve">Средний тариф на энергию (руб./кВт.ч)       </t>
  </si>
  <si>
    <t xml:space="preserve">объем энергии (тыс. кВт.ч)                  </t>
  </si>
  <si>
    <t>Форма 1.3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</si>
  <si>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</si>
  <si>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</si>
  <si>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</t>
  </si>
  <si>
    <t>Количество аварий на системах теплоснабжения (единиц</t>
  </si>
  <si>
    <t xml:space="preserve">на км)                                              </t>
  </si>
  <si>
    <t xml:space="preserve">Количество часов (суммарно за календарный год),     </t>
  </si>
  <si>
    <t xml:space="preserve">превышающих допустимую продолжительность перерыва   </t>
  </si>
  <si>
    <t xml:space="preserve">подачи тепловой энергии                             </t>
  </si>
  <si>
    <t xml:space="preserve">Количество потребителей, затронутых ограничениями   </t>
  </si>
  <si>
    <t xml:space="preserve">подачи тепловой энергии                              </t>
  </si>
  <si>
    <t xml:space="preserve">Количество часов (суммарно за календарный год)      </t>
  </si>
  <si>
    <t>отклонения от нормативной температуры воздуха по вине</t>
  </si>
  <si>
    <t xml:space="preserve">регулируемой организации в жилых и нежилых          </t>
  </si>
  <si>
    <t xml:space="preserve">отапливаемых помещениях                             </t>
  </si>
  <si>
    <t>Форма 1.4</t>
  </si>
  <si>
    <t>Информация об инвестиционных программах в сфере</t>
  </si>
  <si>
    <t>теплоснабжения и сфере оказания услуг по передаче</t>
  </si>
  <si>
    <t>тепловой энергии и отчетах об их реализации</t>
  </si>
  <si>
    <t xml:space="preserve">Наименование инвестиционной программы               </t>
  </si>
  <si>
    <t xml:space="preserve">а) Наименование инвестиционной программы            </t>
  </si>
  <si>
    <t xml:space="preserve">б) Цель инвестиционной программы                    </t>
  </si>
  <si>
    <t>в) Сроки начала и окончания реализации инвестиционной</t>
  </si>
  <si>
    <t xml:space="preserve">программы                                           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</si>
  <si>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</si>
  <si>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  </t>
  </si>
  <si>
    <t>Потребность в финансовых</t>
  </si>
  <si>
    <t xml:space="preserve">средствах на      </t>
  </si>
  <si>
    <t>__________ год, тыс. руб.</t>
  </si>
  <si>
    <t xml:space="preserve">Источник    </t>
  </si>
  <si>
    <t xml:space="preserve">финансирования </t>
  </si>
  <si>
    <t xml:space="preserve">Всего, в том числе:         </t>
  </si>
  <si>
    <t xml:space="preserve">1.                          </t>
  </si>
  <si>
    <t xml:space="preserve">2.                          </t>
  </si>
  <si>
    <t xml:space="preserve">и т.д.                      </t>
  </si>
  <si>
    <t>д) Показатели эффективности реализации инвестиционной программы</t>
  </si>
  <si>
    <t xml:space="preserve">Наименование показателей     </t>
  </si>
  <si>
    <t xml:space="preserve">Значения  </t>
  </si>
  <si>
    <t>показателей</t>
  </si>
  <si>
    <t>на предыдущий</t>
  </si>
  <si>
    <t xml:space="preserve">отчетный  </t>
  </si>
  <si>
    <t xml:space="preserve">период   </t>
  </si>
  <si>
    <t xml:space="preserve">Значения </t>
  </si>
  <si>
    <t>на текущий</t>
  </si>
  <si>
    <t xml:space="preserve">отчетный </t>
  </si>
  <si>
    <t xml:space="preserve">период  </t>
  </si>
  <si>
    <t>Ожидаемые</t>
  </si>
  <si>
    <t xml:space="preserve">значения </t>
  </si>
  <si>
    <t xml:space="preserve">после  </t>
  </si>
  <si>
    <t>реализации</t>
  </si>
  <si>
    <t>мероприятия</t>
  </si>
  <si>
    <t xml:space="preserve">Наименование мероприятия                        </t>
  </si>
  <si>
    <t xml:space="preserve">Срок окупаемости, лет             </t>
  </si>
  <si>
    <t xml:space="preserve">Перебои в снабжении потребителей  </t>
  </si>
  <si>
    <t xml:space="preserve">(часов на потребителя)            </t>
  </si>
  <si>
    <t>Продолжительность (бесперебойность)</t>
  </si>
  <si>
    <t xml:space="preserve">поставки товаров и услуг          </t>
  </si>
  <si>
    <t xml:space="preserve">(час./день)                       </t>
  </si>
  <si>
    <t xml:space="preserve">Уровень потерь (%)                </t>
  </si>
  <si>
    <t xml:space="preserve">Коэффициент потерь (Гкал/км)      </t>
  </si>
  <si>
    <t xml:space="preserve">Износ систем коммунальной         </t>
  </si>
  <si>
    <t xml:space="preserve">инфраструктуры (%), в том числе:  </t>
  </si>
  <si>
    <t xml:space="preserve">- оборудование производства   </t>
  </si>
  <si>
    <t xml:space="preserve">(котлы)                           </t>
  </si>
  <si>
    <t xml:space="preserve">- оборудование передачи       </t>
  </si>
  <si>
    <t xml:space="preserve">тепловой энергии (сети)           </t>
  </si>
  <si>
    <t xml:space="preserve">Удельный вес сетей, нуждающихся в </t>
  </si>
  <si>
    <t xml:space="preserve">замене (%)                        </t>
  </si>
  <si>
    <t>Обеспеченность потребления товаров</t>
  </si>
  <si>
    <t xml:space="preserve">и услуг приборами учета (%)       </t>
  </si>
  <si>
    <t xml:space="preserve">Доля потребителей в жилых домах,  </t>
  </si>
  <si>
    <t xml:space="preserve">обеспеченных доступом к           </t>
  </si>
  <si>
    <t xml:space="preserve">коммунальной инфраструктуре (%)   </t>
  </si>
  <si>
    <t xml:space="preserve">Расход топлива на 1 Гкал,         </t>
  </si>
  <si>
    <t xml:space="preserve">т.у.т./Гкал                       </t>
  </si>
  <si>
    <t>Расход электроэнергии на выработку</t>
  </si>
  <si>
    <t xml:space="preserve">1 Гкал, кВт*ч/Гкал                </t>
  </si>
  <si>
    <t xml:space="preserve">Расход электроэнергии на передачу </t>
  </si>
  <si>
    <t xml:space="preserve">Количество аварий (с учетом       </t>
  </si>
  <si>
    <t xml:space="preserve">котельных), ед.                   </t>
  </si>
  <si>
    <t>Количество аварий на 1 км тепловых</t>
  </si>
  <si>
    <t xml:space="preserve">сетей, ед.                        </t>
  </si>
  <si>
    <t xml:space="preserve">Производительность труда на 1     </t>
  </si>
  <si>
    <t xml:space="preserve">человека, тыс. руб./чел.          </t>
  </si>
  <si>
    <t>Другие показатели, предусмотренные</t>
  </si>
  <si>
    <t xml:space="preserve">инвестиционной программой         </t>
  </si>
  <si>
    <t>е) Использование инвестиционных средств за _______________ год</t>
  </si>
  <si>
    <t>тыс. руб.</t>
  </si>
  <si>
    <t>Наименование</t>
  </si>
  <si>
    <t>Утвер-</t>
  </si>
  <si>
    <t>ждено на</t>
  </si>
  <si>
    <t>________</t>
  </si>
  <si>
    <t xml:space="preserve">год  </t>
  </si>
  <si>
    <t xml:space="preserve">В течение ________________ года    </t>
  </si>
  <si>
    <t>Источник</t>
  </si>
  <si>
    <t>финанси-</t>
  </si>
  <si>
    <t>рования</t>
  </si>
  <si>
    <t xml:space="preserve">Профинансировано </t>
  </si>
  <si>
    <t>Освоено фактически</t>
  </si>
  <si>
    <t>I</t>
  </si>
  <si>
    <t>кв.</t>
  </si>
  <si>
    <t>II</t>
  </si>
  <si>
    <t>III</t>
  </si>
  <si>
    <t>IV</t>
  </si>
  <si>
    <t xml:space="preserve">Всего       </t>
  </si>
  <si>
    <t xml:space="preserve">1.          </t>
  </si>
  <si>
    <t xml:space="preserve">2.          </t>
  </si>
  <si>
    <t xml:space="preserve">и т.д.      </t>
  </si>
  <si>
    <t>Форма 1.5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</si>
  <si>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</si>
  <si>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</si>
  <si>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</t>
  </si>
  <si>
    <t>заявок на подключение к системе теплоснабжения</t>
  </si>
  <si>
    <t xml:space="preserve">Количество поданных и зарегистрированных заявок на  </t>
  </si>
  <si>
    <t xml:space="preserve">подключение к системе теплоснабжения                </t>
  </si>
  <si>
    <t xml:space="preserve">Количество исполненных заявок на подключение к      </t>
  </si>
  <si>
    <t xml:space="preserve">системе теплоснабжения                              </t>
  </si>
  <si>
    <t xml:space="preserve">Количество заявок на подключение к системе          </t>
  </si>
  <si>
    <t>теплоснабжения, по которым принято решение об отказе</t>
  </si>
  <si>
    <t xml:space="preserve">в подключении                                       </t>
  </si>
  <si>
    <t xml:space="preserve">Резерв мощности системы теплоснабжения              </t>
  </si>
  <si>
    <t>Условия публичных договоров поставок тепловой энергии,</t>
  </si>
  <si>
    <t xml:space="preserve">Год                                                 </t>
  </si>
  <si>
    <t>Форма 1.7</t>
  </si>
  <si>
    <t>Информация о порядке выполнения технологических,</t>
  </si>
  <si>
    <t>технических и других мероприятий, связанных с подключением</t>
  </si>
  <si>
    <t>к системе теплоснабжения</t>
  </si>
  <si>
    <t xml:space="preserve">Наименование службы, ответственной за прием и       </t>
  </si>
  <si>
    <t xml:space="preserve">обработку заявок на подключение к системе           </t>
  </si>
  <si>
    <t xml:space="preserve">теплоснабжения                                       </t>
  </si>
  <si>
    <t xml:space="preserve">Телефон                                             </t>
  </si>
  <si>
    <t xml:space="preserve">Адрес                                               </t>
  </si>
  <si>
    <t xml:space="preserve">Адрес электронной почты (e-mail)                    </t>
  </si>
  <si>
    <t xml:space="preserve">Сайт                                                </t>
  </si>
  <si>
    <t xml:space="preserve">1. Форма заявки на подключение к системе            </t>
  </si>
  <si>
    <t xml:space="preserve">теплоснабжения                                      </t>
  </si>
  <si>
    <t xml:space="preserve">2. Перечень и формы, представляемые одновременно с  </t>
  </si>
  <si>
    <t xml:space="preserve">заявкой на подключение к системе теплоснабжения     </t>
  </si>
  <si>
    <t>3. Описание (со ссылкой на нормативные правовые акты)</t>
  </si>
  <si>
    <t>порядка действий заявителя и регулируемой организации</t>
  </si>
  <si>
    <t>при подаче, приеме, обработке заявки на подключение к</t>
  </si>
  <si>
    <t xml:space="preserve">системе теплоснабжения, принятии решения и          </t>
  </si>
  <si>
    <t xml:space="preserve">уведомлении о принятом решении                      </t>
  </si>
  <si>
    <t xml:space="preserve">ООО"Тюмень Водоканал" </t>
  </si>
  <si>
    <t>625007, г.Тюмень, ул. 30 лет Победы, 31</t>
  </si>
  <si>
    <t>Всего</t>
  </si>
  <si>
    <t>Региональная энергетическая комиссия Тюменской области, ХМАО и ЯНАО</t>
  </si>
  <si>
    <t>производство, передача и сбыт тепловой энергии</t>
  </si>
  <si>
    <t>Период действия принятого  тарифа</t>
  </si>
  <si>
    <t>до  13</t>
  </si>
  <si>
    <t>Горячая вода</t>
  </si>
  <si>
    <t>утвержденным стандартам качества за 2010 год</t>
  </si>
  <si>
    <t>Электроэнергия, в том числе по уровням напряжения   -ВН</t>
  </si>
  <si>
    <t xml:space="preserve"> Вид деятельности организации                     </t>
  </si>
  <si>
    <t xml:space="preserve"> Выручка (тыс. руб.)                              </t>
  </si>
  <si>
    <t xml:space="preserve"> Себестоимость производимых товаров (оказываемых  </t>
  </si>
  <si>
    <t xml:space="preserve">  3.1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</si>
  <si>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</si>
  <si>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</si>
  <si>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</si>
  <si>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</si>
  <si>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</si>
  <si>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 xml:space="preserve">  3.7</t>
  </si>
  <si>
    <t xml:space="preserve">  3.8</t>
  </si>
  <si>
    <t xml:space="preserve">  3.8.1</t>
  </si>
  <si>
    <t xml:space="preserve">  3.9.</t>
  </si>
  <si>
    <t xml:space="preserve">  3.9.1</t>
  </si>
  <si>
    <t xml:space="preserve">  3.10.</t>
  </si>
  <si>
    <t xml:space="preserve">  3.11</t>
  </si>
  <si>
    <t xml:space="preserve"> Валовая прибыль от продажи товаров и услуг (тыс. </t>
  </si>
  <si>
    <t xml:space="preserve">  5.1</t>
  </si>
  <si>
    <t xml:space="preserve"> Чистая прибыль (тыс. рублей), в том числе:       </t>
  </si>
  <si>
    <t>Изменение стоимости основных фондов (тыс. рублей),</t>
  </si>
  <si>
    <t xml:space="preserve">  6.1</t>
  </si>
  <si>
    <t xml:space="preserve">  6.2</t>
  </si>
  <si>
    <t xml:space="preserve">Сведения об источнике публикации годовой         </t>
  </si>
  <si>
    <t xml:space="preserve">Установленная тепловая мощность (Гкал/ч)         </t>
  </si>
  <si>
    <t xml:space="preserve">Присоединенная нагрузка (Гкал/ч)                 </t>
  </si>
  <si>
    <t>Объем вырабатываемой тепловой энергии (тыс. Гкал)</t>
  </si>
  <si>
    <t xml:space="preserve">Объем покупаемой тепловой энергии (тыс. Гкал)    </t>
  </si>
  <si>
    <t xml:space="preserve">  11.1</t>
  </si>
  <si>
    <t xml:space="preserve">  11.2</t>
  </si>
  <si>
    <t>-</t>
  </si>
  <si>
    <t xml:space="preserve">Объем тепловой энергии, отпускаемой потребителям </t>
  </si>
  <si>
    <t xml:space="preserve">Технологические потери тепловой энергии при      </t>
  </si>
  <si>
    <t xml:space="preserve">Протяженность магистральных сетей и тепловых     </t>
  </si>
  <si>
    <t xml:space="preserve">Протяженность разводящих сетей (в однотрубном    </t>
  </si>
  <si>
    <t xml:space="preserve">Количество теплоэлектростанций (штук)            </t>
  </si>
  <si>
    <t xml:space="preserve">Количество тепловых станций и котельных (штук)   </t>
  </si>
  <si>
    <t xml:space="preserve">Количество тепловых пунктов (штук)               </t>
  </si>
  <si>
    <t xml:space="preserve">Среднесписочная численность основного            </t>
  </si>
  <si>
    <t xml:space="preserve">Удельный расход условного топлива на единицу     </t>
  </si>
  <si>
    <t xml:space="preserve">Удельный расход электрической энергии на единицу </t>
  </si>
  <si>
    <t xml:space="preserve"> Удельный расход холодной воды на единицу тепловой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</si>
  <si>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</si>
  <si>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на очередной период регулирования.</t>
  </si>
  <si>
    <t>Срок и периодичность раскрытия информации: не позднее 30 дней со дня сдачи годового бухгалтерского баланса в налоговые органы, ежегодно.</t>
  </si>
  <si>
    <t>Срок и периодичность раскрытия информации: ежеквартально, ежегодно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</si>
  <si>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</si>
  <si>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 xml:space="preserve">объем приобретения   , тыс.кВт/ч                               </t>
  </si>
  <si>
    <t>703,13(расход натур.топлива)/5,216(выработка)=134,8 т.н.т./Гкал</t>
  </si>
  <si>
    <t>154( уд.расход усл.топлива /Гкал)/134,8=1,1424 -переводной коэффициент</t>
  </si>
  <si>
    <t>703,13*1,1424=803,16( расход условного топлива)</t>
  </si>
  <si>
    <t>803,16/4,942( отпуск в сеть)=162,5 уд.расход усл.топлива на 1 Гкал. отпускаемую в сеть</t>
  </si>
  <si>
    <t>88,672 т.кВт/час/4,942 Гкал=17,9 кВт/ч / Гкал отпущенную в сеть</t>
  </si>
  <si>
    <t>0,45м3/Гкал*5,216 Гкал/4,942 Гкал=0,47 м3/Гкал</t>
  </si>
  <si>
    <t>Срок и периодичность раскрытия информации: не позднее 30 дней со дня сдачи годового бухгалтерского баланса в налоговые органы, ежегодно.                                                                                                                                                                                                                              пп."а"-"д","з" -"т" не позднее 30 дней  со дня принятия соответствующего решения об установлении тарифа на очередной период регулирования</t>
  </si>
  <si>
    <t>Потребители, оплачивающие производство и передачу тепловой энергии</t>
  </si>
  <si>
    <t>одноставочный
руб./Гкал</t>
  </si>
  <si>
    <t>двухставочный</t>
  </si>
  <si>
    <t>за энергию
руб./Гкал</t>
  </si>
  <si>
    <t>за мощность
тыс. руб. в месяц/
Гкал/ч</t>
  </si>
  <si>
    <t>Население (тарифы указываются с учетом НДС)*</t>
  </si>
  <si>
    <t xml:space="preserve">  -</t>
  </si>
  <si>
    <t>с 01.01.2013г. по 30.06.2013г.</t>
  </si>
  <si>
    <t>с 01.07.2013г. по 31.12.2013г.</t>
  </si>
  <si>
    <t xml:space="preserve">ОАО"ЮКЭК-Белоярский" </t>
  </si>
  <si>
    <t>628162, Тюменская обл., г.Белоярский, 3 микрорайон, д. 27 "а"</t>
  </si>
  <si>
    <t xml:space="preserve">Приказ от
08.11.2012 г. №100-нп
</t>
  </si>
  <si>
    <t>Региональная служба по тарифам Ханты-Мансийского автономного округа-Югры</t>
  </si>
  <si>
    <t xml:space="preserve">  3.12.</t>
  </si>
  <si>
    <t>Избыток средств, получен. в предыдущем периоде регулирования</t>
  </si>
  <si>
    <t xml:space="preserve">Уголь, в том числе                          </t>
  </si>
  <si>
    <t xml:space="preserve">Расходы на уголь, тыс. руб.         </t>
  </si>
  <si>
    <t>Средняя цена топлива (руб./тыс.тн) с учетом</t>
  </si>
  <si>
    <t xml:space="preserve">Объем топлива (тн)                     </t>
  </si>
  <si>
    <t>по закупкам агентского договора</t>
  </si>
  <si>
    <t>договор на оказание коммунальных услуг (бюджет)                                                             договор на оказание коммунальных услуг (предприниматели)                                             договор на оказание коммунальных услуг (общий)</t>
  </si>
  <si>
    <t>информация размещена на сайте www.ukekbel.ru (раздел "иные сведения")</t>
  </si>
  <si>
    <t>оказания услуг в сфере теплоснабжения на территории д. Ванзеват</t>
  </si>
  <si>
    <t>на тепловую энергию на 2013 год на территории д. Ванзеват</t>
  </si>
  <si>
    <t>по передаче тепловой энергии на 2013 год на территории д. Ванзеват</t>
  </si>
  <si>
    <t>Информация о расходах на топливо на 2013 год на территории д. Ванзеват</t>
  </si>
  <si>
    <t>Газета «Белоярские вести»</t>
  </si>
  <si>
    <t>2013 год</t>
  </si>
  <si>
    <t>информация размещена на сайте www.ukekbel.ru ( раздел "отчеты")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</si>
</sst>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00"/>
    <numFmt numFmtId="170" formatCode="#,##0.0000"/>
    <numFmt numFmtId="171" formatCode="#,##0.00000"/>
    <numFmt numFmtId="17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9" fillId="0" borderId="0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2" fontId="10" fillId="0" borderId="11" xfId="53" applyNumberFormat="1" applyFont="1" applyBorder="1" applyAlignment="1">
      <alignment wrapText="1"/>
      <protection/>
    </xf>
    <xf numFmtId="0" fontId="8" fillId="0" borderId="0" xfId="53">
      <alignment/>
      <protection/>
    </xf>
    <xf numFmtId="0" fontId="7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64" fontId="0" fillId="0" borderId="0" xfId="0" applyNumberFormat="1" applyAlignment="1">
      <alignment/>
    </xf>
    <xf numFmtId="4" fontId="6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3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center" vertical="top" wrapText="1"/>
    </xf>
    <xf numFmtId="169" fontId="4" fillId="33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69" fontId="4" fillId="33" borderId="11" xfId="0" applyNumberFormat="1" applyFont="1" applyFill="1" applyBorder="1" applyAlignment="1">
      <alignment horizontal="center" vertical="top" wrapText="1"/>
    </xf>
    <xf numFmtId="171" fontId="4" fillId="33" borderId="12" xfId="0" applyNumberFormat="1" applyFont="1" applyFill="1" applyBorder="1" applyAlignment="1">
      <alignment horizontal="center" vertical="top" wrapText="1"/>
    </xf>
    <xf numFmtId="171" fontId="4" fillId="33" borderId="14" xfId="0" applyNumberFormat="1" applyFont="1" applyFill="1" applyBorder="1" applyAlignment="1">
      <alignment horizontal="center" vertical="top" wrapText="1"/>
    </xf>
    <xf numFmtId="171" fontId="4" fillId="33" borderId="13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169" fontId="4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5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wrapText="1"/>
    </xf>
    <xf numFmtId="0" fontId="9" fillId="0" borderId="11" xfId="53" applyFont="1" applyBorder="1" applyAlignment="1">
      <alignment horizontal="center" wrapText="1"/>
      <protection/>
    </xf>
    <xf numFmtId="0" fontId="9" fillId="0" borderId="11" xfId="53" applyFont="1" applyBorder="1" applyAlignment="1">
      <alignment horizontal="center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9" fillId="0" borderId="11" xfId="53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15" fillId="33" borderId="19" xfId="0" applyFont="1" applyFill="1" applyBorder="1" applyAlignment="1">
      <alignment horizontal="center" vertical="top" wrapText="1"/>
    </xf>
    <xf numFmtId="0" fontId="15" fillId="33" borderId="20" xfId="0" applyFont="1" applyFill="1" applyBorder="1" applyAlignment="1">
      <alignment horizontal="center" vertical="top" wrapText="1"/>
    </xf>
    <xf numFmtId="0" fontId="15" fillId="33" borderId="2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0" fillId="33" borderId="12" xfId="42" applyFont="1" applyFill="1" applyBorder="1" applyAlignment="1" applyProtection="1">
      <alignment horizontal="center" vertical="center" wrapText="1"/>
      <protection/>
    </xf>
    <xf numFmtId="0" fontId="37" fillId="33" borderId="14" xfId="42" applyFill="1" applyBorder="1" applyAlignment="1" applyProtection="1">
      <alignment horizontal="center" vertical="center" wrapText="1"/>
      <protection/>
    </xf>
    <xf numFmtId="0" fontId="37" fillId="33" borderId="13" xfId="42" applyFill="1" applyBorder="1" applyAlignment="1" applyProtection="1">
      <alignment horizontal="center" vertical="center" wrapText="1"/>
      <protection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&#1076;&#1086;&#1075;&#1086;&#1074;&#1086;&#1088;&#1072;%20&#1090;-&#1089;&#1085;&#1072;&#1073;&#1078;&#1077;&#1085;&#1080;&#1077;.7z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O39"/>
  <sheetViews>
    <sheetView zoomScale="80" zoomScaleNormal="80" zoomScalePageLayoutView="0" workbookViewId="0" topLeftCell="A25">
      <selection activeCell="Q27" sqref="Q27"/>
    </sheetView>
  </sheetViews>
  <sheetFormatPr defaultColWidth="9.140625" defaultRowHeight="15"/>
  <cols>
    <col min="1" max="1" width="2.7109375" style="0" customWidth="1"/>
    <col min="2" max="2" width="12.8515625" style="0" customWidth="1"/>
    <col min="3" max="3" width="15.57421875" style="0" customWidth="1"/>
    <col min="4" max="4" width="11.28125" style="0" customWidth="1"/>
    <col min="5" max="5" width="10.8515625" style="0" customWidth="1"/>
    <col min="6" max="8" width="11.57421875" style="0" customWidth="1"/>
    <col min="9" max="9" width="13.140625" style="0" customWidth="1"/>
    <col min="10" max="10" width="12.28125" style="0" customWidth="1"/>
    <col min="11" max="11" width="10.8515625" style="0" customWidth="1"/>
    <col min="12" max="12" width="10.28125" style="0" customWidth="1"/>
    <col min="13" max="13" width="10.140625" style="0" customWidth="1"/>
    <col min="14" max="14" width="10.28125" style="0" customWidth="1"/>
    <col min="15" max="15" width="13.8515625" style="0" customWidth="1"/>
  </cols>
  <sheetData>
    <row r="2" spans="2:9" ht="15">
      <c r="B2" s="25"/>
      <c r="C2" s="25"/>
      <c r="D2" s="25"/>
      <c r="E2" s="25"/>
      <c r="F2" s="25"/>
      <c r="G2" s="25"/>
      <c r="H2" s="26"/>
      <c r="I2" s="25"/>
    </row>
    <row r="3" spans="2:9" ht="15">
      <c r="B3" s="27"/>
      <c r="C3" s="25"/>
      <c r="D3" s="25"/>
      <c r="E3" s="25"/>
      <c r="F3" s="25"/>
      <c r="G3" s="25"/>
      <c r="H3" s="25"/>
      <c r="I3" s="25"/>
    </row>
    <row r="4" spans="2:15" ht="15">
      <c r="B4" s="87" t="s">
        <v>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2:15" ht="15">
      <c r="B5" s="87" t="s">
        <v>341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9" ht="15">
      <c r="B6" s="27"/>
      <c r="C6" s="25"/>
      <c r="D6" s="25"/>
      <c r="E6" s="25"/>
      <c r="F6" s="25"/>
      <c r="G6" s="25"/>
      <c r="H6" s="25"/>
      <c r="I6" s="25"/>
    </row>
    <row r="7" spans="2:15" ht="25.5" customHeight="1">
      <c r="B7" s="81" t="s">
        <v>1</v>
      </c>
      <c r="C7" s="81"/>
      <c r="D7" s="88" t="s">
        <v>327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</row>
    <row r="8" spans="2:15" ht="15">
      <c r="B8" s="81" t="s">
        <v>2</v>
      </c>
      <c r="C8" s="81"/>
      <c r="D8" s="91">
        <v>8611008230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2:15" ht="15">
      <c r="B9" s="81" t="s">
        <v>3</v>
      </c>
      <c r="C9" s="81"/>
      <c r="D9" s="91">
        <v>861101001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2:15" ht="25.5" customHeight="1">
      <c r="B10" s="82" t="s">
        <v>4</v>
      </c>
      <c r="C10" s="82"/>
      <c r="D10" s="105" t="s">
        <v>328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2:15" ht="15.75" customHeight="1">
      <c r="B11" s="103" t="s">
        <v>5</v>
      </c>
      <c r="C11" s="104"/>
      <c r="D11" s="83" t="s">
        <v>329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2:15" ht="18" customHeight="1">
      <c r="B12" s="79" t="s">
        <v>6</v>
      </c>
      <c r="C12" s="80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25.5" customHeight="1">
      <c r="B13" s="78" t="s">
        <v>7</v>
      </c>
      <c r="C13" s="78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spans="2:15" ht="21" customHeight="1">
      <c r="B14" s="81" t="s">
        <v>8</v>
      </c>
      <c r="C14" s="81"/>
      <c r="D14" s="118" t="s">
        <v>330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2:15" ht="18.75" customHeight="1">
      <c r="B15" s="82" t="s">
        <v>9</v>
      </c>
      <c r="C15" s="82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2:15" ht="33.75" customHeight="1">
      <c r="B16" s="81" t="s">
        <v>259</v>
      </c>
      <c r="C16" s="81"/>
      <c r="D16" s="111" t="s">
        <v>325</v>
      </c>
      <c r="E16" s="112"/>
      <c r="F16" s="112"/>
      <c r="G16" s="112"/>
      <c r="H16" s="112"/>
      <c r="I16" s="113"/>
      <c r="J16" s="130" t="s">
        <v>326</v>
      </c>
      <c r="K16" s="131"/>
      <c r="L16" s="131"/>
      <c r="M16" s="131"/>
      <c r="N16" s="131"/>
      <c r="O16" s="132"/>
    </row>
    <row r="17" spans="2:15" ht="25.5" customHeight="1">
      <c r="B17" s="121" t="s">
        <v>10</v>
      </c>
      <c r="C17" s="121"/>
      <c r="D17" s="122" t="s">
        <v>344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</row>
    <row r="18" spans="2:15" ht="14.25" customHeight="1">
      <c r="B18" s="125" t="s">
        <v>11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</row>
    <row r="19" spans="2:15" ht="25.5" customHeight="1">
      <c r="B19" s="103" t="s">
        <v>12</v>
      </c>
      <c r="C19" s="104"/>
      <c r="D19" s="108" t="s">
        <v>261</v>
      </c>
      <c r="E19" s="92" t="s">
        <v>13</v>
      </c>
      <c r="F19" s="93"/>
      <c r="G19" s="93"/>
      <c r="H19" s="94"/>
      <c r="I19" s="56" t="s">
        <v>14</v>
      </c>
      <c r="J19" s="84" t="s">
        <v>261</v>
      </c>
      <c r="K19" s="92" t="s">
        <v>13</v>
      </c>
      <c r="L19" s="93"/>
      <c r="M19" s="93"/>
      <c r="N19" s="94"/>
      <c r="O19" s="28" t="s">
        <v>14</v>
      </c>
    </row>
    <row r="20" spans="2:15" ht="15">
      <c r="B20" s="128"/>
      <c r="C20" s="129"/>
      <c r="D20" s="109"/>
      <c r="E20" s="95"/>
      <c r="F20" s="96"/>
      <c r="G20" s="96"/>
      <c r="H20" s="97"/>
      <c r="I20" s="57" t="s">
        <v>15</v>
      </c>
      <c r="J20" s="85"/>
      <c r="K20" s="95"/>
      <c r="L20" s="96"/>
      <c r="M20" s="96"/>
      <c r="N20" s="97"/>
      <c r="O20" s="29" t="s">
        <v>15</v>
      </c>
    </row>
    <row r="21" spans="2:15" ht="19.5" customHeight="1">
      <c r="B21" s="128"/>
      <c r="C21" s="129"/>
      <c r="D21" s="109"/>
      <c r="E21" s="98"/>
      <c r="F21" s="99"/>
      <c r="G21" s="99"/>
      <c r="H21" s="100"/>
      <c r="I21" s="57" t="s">
        <v>16</v>
      </c>
      <c r="J21" s="85"/>
      <c r="K21" s="98"/>
      <c r="L21" s="99"/>
      <c r="M21" s="99"/>
      <c r="N21" s="100"/>
      <c r="O21" s="29" t="s">
        <v>16</v>
      </c>
    </row>
    <row r="22" spans="2:15" ht="22.5" customHeight="1">
      <c r="B22" s="128"/>
      <c r="C22" s="129"/>
      <c r="D22" s="109"/>
      <c r="E22" s="56" t="s">
        <v>18</v>
      </c>
      <c r="F22" s="56" t="s">
        <v>18</v>
      </c>
      <c r="G22" s="56" t="s">
        <v>18</v>
      </c>
      <c r="H22" s="56" t="s">
        <v>21</v>
      </c>
      <c r="I22" s="57" t="s">
        <v>17</v>
      </c>
      <c r="J22" s="85"/>
      <c r="K22" s="56" t="s">
        <v>18</v>
      </c>
      <c r="L22" s="56" t="s">
        <v>18</v>
      </c>
      <c r="M22" s="56" t="s">
        <v>18</v>
      </c>
      <c r="N22" s="56" t="s">
        <v>21</v>
      </c>
      <c r="O22" s="29" t="s">
        <v>17</v>
      </c>
    </row>
    <row r="23" spans="2:15" ht="40.5" customHeight="1">
      <c r="B23" s="128"/>
      <c r="C23" s="129"/>
      <c r="D23" s="109"/>
      <c r="E23" s="58">
        <v>1.2</v>
      </c>
      <c r="F23" s="58">
        <v>2.5</v>
      </c>
      <c r="G23" s="58">
        <v>7</v>
      </c>
      <c r="H23" s="58">
        <v>13</v>
      </c>
      <c r="I23" s="59"/>
      <c r="J23" s="85"/>
      <c r="K23" s="58">
        <v>1.2</v>
      </c>
      <c r="L23" s="58">
        <v>2.5</v>
      </c>
      <c r="M23" s="58">
        <v>7</v>
      </c>
      <c r="N23" s="58">
        <v>13</v>
      </c>
      <c r="O23" s="30"/>
    </row>
    <row r="24" spans="2:15" ht="30" customHeight="1">
      <c r="B24" s="128"/>
      <c r="C24" s="129"/>
      <c r="D24" s="109"/>
      <c r="E24" s="119" t="s">
        <v>19</v>
      </c>
      <c r="F24" s="119" t="s">
        <v>20</v>
      </c>
      <c r="G24" s="119" t="s">
        <v>260</v>
      </c>
      <c r="H24" s="114"/>
      <c r="I24" s="114"/>
      <c r="J24" s="85"/>
      <c r="K24" s="119" t="s">
        <v>19</v>
      </c>
      <c r="L24" s="119" t="s">
        <v>20</v>
      </c>
      <c r="M24" s="119" t="s">
        <v>260</v>
      </c>
      <c r="N24" s="114"/>
      <c r="O24" s="101"/>
    </row>
    <row r="25" spans="2:15" ht="19.5" customHeight="1">
      <c r="B25" s="79"/>
      <c r="C25" s="80"/>
      <c r="D25" s="110"/>
      <c r="E25" s="120"/>
      <c r="F25" s="120"/>
      <c r="G25" s="120"/>
      <c r="H25" s="115"/>
      <c r="I25" s="115"/>
      <c r="J25" s="86"/>
      <c r="K25" s="120"/>
      <c r="L25" s="120"/>
      <c r="M25" s="120"/>
      <c r="N25" s="115"/>
      <c r="O25" s="102"/>
    </row>
    <row r="26" spans="2:15" ht="19.5" customHeight="1">
      <c r="B26" s="116" t="s">
        <v>318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2:15" ht="34.5" customHeight="1">
      <c r="B27" s="106" t="s">
        <v>319</v>
      </c>
      <c r="C27" s="106"/>
      <c r="D27" s="43">
        <v>3568.97</v>
      </c>
      <c r="E27" s="42" t="s">
        <v>324</v>
      </c>
      <c r="F27" s="42" t="s">
        <v>324</v>
      </c>
      <c r="G27" s="42" t="s">
        <v>324</v>
      </c>
      <c r="H27" s="42" t="s">
        <v>324</v>
      </c>
      <c r="I27" s="42" t="s">
        <v>324</v>
      </c>
      <c r="J27" s="41">
        <v>3826.07</v>
      </c>
      <c r="K27" s="42" t="s">
        <v>324</v>
      </c>
      <c r="L27" s="42" t="s">
        <v>324</v>
      </c>
      <c r="M27" s="42" t="s">
        <v>324</v>
      </c>
      <c r="N27" s="42" t="s">
        <v>324</v>
      </c>
      <c r="O27" s="42" t="s">
        <v>324</v>
      </c>
    </row>
    <row r="28" spans="2:15" ht="21" customHeight="1">
      <c r="B28" s="106" t="s">
        <v>320</v>
      </c>
      <c r="C28" s="106"/>
      <c r="D28" s="42" t="s">
        <v>324</v>
      </c>
      <c r="E28" s="42" t="s">
        <v>324</v>
      </c>
      <c r="F28" s="42" t="s">
        <v>324</v>
      </c>
      <c r="G28" s="42" t="s">
        <v>324</v>
      </c>
      <c r="H28" s="42" t="s">
        <v>324</v>
      </c>
      <c r="I28" s="42" t="s">
        <v>324</v>
      </c>
      <c r="J28" s="42" t="s">
        <v>324</v>
      </c>
      <c r="K28" s="42" t="s">
        <v>324</v>
      </c>
      <c r="L28" s="42" t="s">
        <v>324</v>
      </c>
      <c r="M28" s="42" t="s">
        <v>324</v>
      </c>
      <c r="N28" s="42" t="s">
        <v>324</v>
      </c>
      <c r="O28" s="42" t="s">
        <v>324</v>
      </c>
    </row>
    <row r="29" spans="2:15" ht="35.25" customHeight="1">
      <c r="B29" s="106" t="s">
        <v>321</v>
      </c>
      <c r="C29" s="106"/>
      <c r="D29" s="42" t="s">
        <v>324</v>
      </c>
      <c r="E29" s="42" t="s">
        <v>324</v>
      </c>
      <c r="F29" s="42" t="s">
        <v>324</v>
      </c>
      <c r="G29" s="42" t="s">
        <v>324</v>
      </c>
      <c r="H29" s="42" t="s">
        <v>324</v>
      </c>
      <c r="I29" s="42" t="s">
        <v>324</v>
      </c>
      <c r="J29" s="42" t="s">
        <v>324</v>
      </c>
      <c r="K29" s="42" t="s">
        <v>324</v>
      </c>
      <c r="L29" s="42" t="s">
        <v>324</v>
      </c>
      <c r="M29" s="42" t="s">
        <v>324</v>
      </c>
      <c r="N29" s="42" t="s">
        <v>324</v>
      </c>
      <c r="O29" s="42" t="s">
        <v>324</v>
      </c>
    </row>
    <row r="30" spans="2:15" ht="34.5" customHeight="1">
      <c r="B30" s="106" t="s">
        <v>322</v>
      </c>
      <c r="C30" s="106"/>
      <c r="D30" s="42" t="s">
        <v>324</v>
      </c>
      <c r="E30" s="42" t="s">
        <v>324</v>
      </c>
      <c r="F30" s="42" t="s">
        <v>324</v>
      </c>
      <c r="G30" s="42" t="s">
        <v>324</v>
      </c>
      <c r="H30" s="42" t="s">
        <v>324</v>
      </c>
      <c r="I30" s="42" t="s">
        <v>324</v>
      </c>
      <c r="J30" s="42" t="s">
        <v>324</v>
      </c>
      <c r="K30" s="42" t="s">
        <v>324</v>
      </c>
      <c r="L30" s="42" t="s">
        <v>324</v>
      </c>
      <c r="M30" s="42" t="s">
        <v>324</v>
      </c>
      <c r="N30" s="42" t="s">
        <v>324</v>
      </c>
      <c r="O30" s="42" t="s">
        <v>324</v>
      </c>
    </row>
    <row r="31" spans="2:15" ht="19.5" customHeight="1">
      <c r="B31" s="107" t="s">
        <v>323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2:15" ht="32.25" customHeight="1">
      <c r="B32" s="106" t="s">
        <v>319</v>
      </c>
      <c r="C32" s="106"/>
      <c r="D32" s="43">
        <v>4211.38</v>
      </c>
      <c r="E32" s="42" t="s">
        <v>324</v>
      </c>
      <c r="F32" s="42" t="s">
        <v>324</v>
      </c>
      <c r="G32" s="42" t="s">
        <v>324</v>
      </c>
      <c r="H32" s="42" t="s">
        <v>324</v>
      </c>
      <c r="I32" s="42" t="s">
        <v>324</v>
      </c>
      <c r="J32" s="41">
        <v>4514.76</v>
      </c>
      <c r="K32" s="42" t="s">
        <v>324</v>
      </c>
      <c r="L32" s="42" t="s">
        <v>324</v>
      </c>
      <c r="M32" s="42" t="s">
        <v>324</v>
      </c>
      <c r="N32" s="42" t="s">
        <v>324</v>
      </c>
      <c r="O32" s="42" t="s">
        <v>324</v>
      </c>
    </row>
    <row r="33" spans="2:15" ht="30" customHeight="1">
      <c r="B33" s="106" t="s">
        <v>320</v>
      </c>
      <c r="C33" s="106"/>
      <c r="D33" s="42" t="s">
        <v>324</v>
      </c>
      <c r="E33" s="42" t="s">
        <v>324</v>
      </c>
      <c r="F33" s="42" t="s">
        <v>324</v>
      </c>
      <c r="G33" s="42" t="s">
        <v>324</v>
      </c>
      <c r="H33" s="42" t="s">
        <v>324</v>
      </c>
      <c r="I33" s="42" t="s">
        <v>324</v>
      </c>
      <c r="J33" s="42" t="s">
        <v>324</v>
      </c>
      <c r="K33" s="42" t="s">
        <v>324</v>
      </c>
      <c r="L33" s="42" t="s">
        <v>324</v>
      </c>
      <c r="M33" s="42" t="s">
        <v>324</v>
      </c>
      <c r="N33" s="42" t="s">
        <v>324</v>
      </c>
      <c r="O33" s="42" t="s">
        <v>324</v>
      </c>
    </row>
    <row r="34" spans="2:15" ht="33.75" customHeight="1">
      <c r="B34" s="106" t="s">
        <v>321</v>
      </c>
      <c r="C34" s="106"/>
      <c r="D34" s="42" t="s">
        <v>324</v>
      </c>
      <c r="E34" s="42" t="s">
        <v>324</v>
      </c>
      <c r="F34" s="42" t="s">
        <v>324</v>
      </c>
      <c r="G34" s="42" t="s">
        <v>324</v>
      </c>
      <c r="H34" s="42" t="s">
        <v>324</v>
      </c>
      <c r="I34" s="42" t="s">
        <v>324</v>
      </c>
      <c r="J34" s="42" t="s">
        <v>324</v>
      </c>
      <c r="K34" s="42" t="s">
        <v>324</v>
      </c>
      <c r="L34" s="42" t="s">
        <v>324</v>
      </c>
      <c r="M34" s="42" t="s">
        <v>324</v>
      </c>
      <c r="N34" s="42" t="s">
        <v>324</v>
      </c>
      <c r="O34" s="42" t="s">
        <v>324</v>
      </c>
    </row>
    <row r="35" spans="2:15" ht="44.25" customHeight="1">
      <c r="B35" s="106" t="s">
        <v>322</v>
      </c>
      <c r="C35" s="106"/>
      <c r="D35" s="42" t="s">
        <v>324</v>
      </c>
      <c r="E35" s="42" t="s">
        <v>324</v>
      </c>
      <c r="F35" s="42" t="s">
        <v>324</v>
      </c>
      <c r="G35" s="42" t="s">
        <v>324</v>
      </c>
      <c r="H35" s="42" t="s">
        <v>324</v>
      </c>
      <c r="I35" s="42" t="s">
        <v>324</v>
      </c>
      <c r="J35" s="42" t="s">
        <v>324</v>
      </c>
      <c r="K35" s="42" t="s">
        <v>324</v>
      </c>
      <c r="L35" s="42" t="s">
        <v>324</v>
      </c>
      <c r="M35" s="42" t="s">
        <v>324</v>
      </c>
      <c r="N35" s="42" t="s">
        <v>324</v>
      </c>
      <c r="O35" s="42" t="s">
        <v>324</v>
      </c>
    </row>
    <row r="36" spans="2:9" ht="19.5" customHeight="1">
      <c r="B36" s="40"/>
      <c r="C36" s="40"/>
      <c r="D36" s="40"/>
      <c r="E36" s="40"/>
      <c r="F36" s="40"/>
      <c r="G36" s="40"/>
      <c r="H36" s="40"/>
      <c r="I36" s="40"/>
    </row>
    <row r="37" spans="2:9" ht="19.5" customHeight="1">
      <c r="B37" s="40"/>
      <c r="C37" s="40"/>
      <c r="D37" s="40"/>
      <c r="E37" s="40"/>
      <c r="F37" s="40"/>
      <c r="G37" s="40"/>
      <c r="H37" s="40"/>
      <c r="I37" s="40"/>
    </row>
    <row r="38" spans="2:9" ht="15">
      <c r="B38" s="25"/>
      <c r="C38" s="25"/>
      <c r="D38" s="25"/>
      <c r="E38" s="25"/>
      <c r="F38" s="25"/>
      <c r="G38" s="25"/>
      <c r="H38" s="25"/>
      <c r="I38" s="25"/>
    </row>
    <row r="39" spans="1:9" ht="45.75" customHeight="1">
      <c r="A39" s="46"/>
      <c r="B39" s="117" t="s">
        <v>305</v>
      </c>
      <c r="C39" s="117"/>
      <c r="D39" s="117"/>
      <c r="E39" s="117"/>
      <c r="F39" s="117"/>
      <c r="G39" s="117"/>
      <c r="H39" s="117"/>
      <c r="I39" s="117"/>
    </row>
  </sheetData>
  <sheetProtection/>
  <mergeCells count="51">
    <mergeCell ref="J16:O16"/>
    <mergeCell ref="B29:C29"/>
    <mergeCell ref="H24:H25"/>
    <mergeCell ref="G24:G25"/>
    <mergeCell ref="F24:F25"/>
    <mergeCell ref="B32:C32"/>
    <mergeCell ref="B31:I31"/>
    <mergeCell ref="D17:O17"/>
    <mergeCell ref="B18:O18"/>
    <mergeCell ref="K24:K25"/>
    <mergeCell ref="B16:C16"/>
    <mergeCell ref="J26:O26"/>
    <mergeCell ref="B19:C25"/>
    <mergeCell ref="M24:M25"/>
    <mergeCell ref="B28:C28"/>
    <mergeCell ref="B39:I39"/>
    <mergeCell ref="B15:C15"/>
    <mergeCell ref="B35:C35"/>
    <mergeCell ref="B34:C34"/>
    <mergeCell ref="B33:C33"/>
    <mergeCell ref="D14:O15"/>
    <mergeCell ref="L24:L25"/>
    <mergeCell ref="E24:E25"/>
    <mergeCell ref="B17:C17"/>
    <mergeCell ref="N24:N25"/>
    <mergeCell ref="D10:O10"/>
    <mergeCell ref="B27:C27"/>
    <mergeCell ref="B9:C9"/>
    <mergeCell ref="J31:O31"/>
    <mergeCell ref="D19:D25"/>
    <mergeCell ref="B30:C30"/>
    <mergeCell ref="E19:H21"/>
    <mergeCell ref="D16:I16"/>
    <mergeCell ref="I24:I25"/>
    <mergeCell ref="B26:I26"/>
    <mergeCell ref="D11:O13"/>
    <mergeCell ref="J19:J25"/>
    <mergeCell ref="B4:O4"/>
    <mergeCell ref="B5:O5"/>
    <mergeCell ref="D7:O7"/>
    <mergeCell ref="D8:O8"/>
    <mergeCell ref="D9:O9"/>
    <mergeCell ref="K19:N21"/>
    <mergeCell ref="O24:O25"/>
    <mergeCell ref="B11:C11"/>
    <mergeCell ref="B13:C13"/>
    <mergeCell ref="B12:C12"/>
    <mergeCell ref="B7:C7"/>
    <mergeCell ref="B14:C14"/>
    <mergeCell ref="B8:C8"/>
    <mergeCell ref="B10:C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4">
      <selection activeCell="B36" sqref="B36:C36"/>
    </sheetView>
  </sheetViews>
  <sheetFormatPr defaultColWidth="9.140625" defaultRowHeight="15"/>
  <cols>
    <col min="2" max="2" width="48.00390625" style="0" customWidth="1"/>
    <col min="3" max="3" width="27.28125" style="0" customWidth="1"/>
  </cols>
  <sheetData>
    <row r="2" ht="18" customHeight="1">
      <c r="C2" s="1" t="s">
        <v>30</v>
      </c>
    </row>
    <row r="3" ht="18" customHeight="1">
      <c r="B3" s="2"/>
    </row>
    <row r="4" spans="2:3" ht="18" customHeight="1">
      <c r="B4" s="133" t="s">
        <v>31</v>
      </c>
      <c r="C4" s="133"/>
    </row>
    <row r="5" ht="18" customHeight="1">
      <c r="B5" s="2"/>
    </row>
    <row r="6" spans="2:3" ht="13.5" customHeight="1">
      <c r="B6" s="4" t="s">
        <v>22</v>
      </c>
      <c r="C6" s="12" t="s">
        <v>254</v>
      </c>
    </row>
    <row r="7" spans="2:3" ht="13.5" customHeight="1">
      <c r="B7" s="4" t="s">
        <v>32</v>
      </c>
      <c r="C7" s="13">
        <v>7204095194</v>
      </c>
    </row>
    <row r="8" spans="2:3" ht="13.5" customHeight="1">
      <c r="B8" s="4" t="s">
        <v>24</v>
      </c>
      <c r="C8" s="13">
        <v>720401001</v>
      </c>
    </row>
    <row r="9" spans="2:3" ht="33.75" customHeight="1">
      <c r="B9" s="4" t="s">
        <v>25</v>
      </c>
      <c r="C9" s="14" t="s">
        <v>255</v>
      </c>
    </row>
    <row r="10" spans="2:3" ht="13.5" customHeight="1">
      <c r="B10" s="5" t="s">
        <v>33</v>
      </c>
      <c r="C10" s="135"/>
    </row>
    <row r="11" spans="2:3" ht="13.5" customHeight="1">
      <c r="B11" s="7" t="s">
        <v>34</v>
      </c>
      <c r="C11" s="136"/>
    </row>
    <row r="12" spans="2:3" ht="13.5" customHeight="1">
      <c r="B12" s="7" t="s">
        <v>35</v>
      </c>
      <c r="C12" s="136"/>
    </row>
    <row r="13" spans="2:3" ht="13.5" customHeight="1">
      <c r="B13" s="6" t="s">
        <v>26</v>
      </c>
      <c r="C13" s="137"/>
    </row>
    <row r="14" spans="2:3" ht="13.5" customHeight="1">
      <c r="B14" s="6" t="s">
        <v>27</v>
      </c>
      <c r="C14" s="6"/>
    </row>
    <row r="15" spans="2:3" ht="13.5" customHeight="1">
      <c r="B15" s="4" t="s">
        <v>36</v>
      </c>
      <c r="C15" s="4"/>
    </row>
    <row r="16" spans="2:3" ht="13.5" customHeight="1">
      <c r="B16" s="4" t="s">
        <v>28</v>
      </c>
      <c r="C16" s="4"/>
    </row>
    <row r="17" spans="2:3" ht="13.5" customHeight="1">
      <c r="B17" s="4" t="s">
        <v>37</v>
      </c>
      <c r="C17" s="22" t="s">
        <v>38</v>
      </c>
    </row>
    <row r="18" spans="2:3" ht="13.5" customHeight="1">
      <c r="B18" s="5" t="s">
        <v>39</v>
      </c>
      <c r="C18" s="135"/>
    </row>
    <row r="19" spans="2:3" ht="13.5" customHeight="1">
      <c r="B19" s="7" t="s">
        <v>40</v>
      </c>
      <c r="C19" s="136"/>
    </row>
    <row r="20" spans="2:3" ht="13.5" customHeight="1">
      <c r="B20" s="6" t="s">
        <v>41</v>
      </c>
      <c r="C20" s="137"/>
    </row>
    <row r="21" ht="13.5" customHeight="1">
      <c r="B21" s="2"/>
    </row>
    <row r="22" spans="2:3" ht="13.5" customHeight="1">
      <c r="B22" s="4" t="s">
        <v>22</v>
      </c>
      <c r="C22" s="12" t="s">
        <v>254</v>
      </c>
    </row>
    <row r="23" spans="2:3" ht="13.5" customHeight="1">
      <c r="B23" s="4" t="s">
        <v>23</v>
      </c>
      <c r="C23" s="13">
        <v>7204095194</v>
      </c>
    </row>
    <row r="24" spans="2:3" ht="13.5" customHeight="1">
      <c r="B24" s="4" t="s">
        <v>24</v>
      </c>
      <c r="C24" s="13">
        <v>720401001</v>
      </c>
    </row>
    <row r="25" spans="2:3" ht="29.25" customHeight="1">
      <c r="B25" s="4" t="s">
        <v>25</v>
      </c>
      <c r="C25" s="14" t="s">
        <v>255</v>
      </c>
    </row>
    <row r="26" spans="2:3" ht="18" customHeight="1">
      <c r="B26" s="5" t="s">
        <v>33</v>
      </c>
      <c r="C26" s="135"/>
    </row>
    <row r="27" spans="2:3" ht="18" customHeight="1">
      <c r="B27" s="7" t="s">
        <v>42</v>
      </c>
      <c r="C27" s="136"/>
    </row>
    <row r="28" spans="2:3" ht="18" customHeight="1">
      <c r="B28" s="6" t="s">
        <v>29</v>
      </c>
      <c r="C28" s="137"/>
    </row>
    <row r="29" spans="2:3" ht="59.25" customHeight="1">
      <c r="B29" s="6" t="s">
        <v>27</v>
      </c>
      <c r="C29" s="19" t="s">
        <v>257</v>
      </c>
    </row>
    <row r="30" spans="2:3" ht="18" customHeight="1">
      <c r="B30" s="4" t="s">
        <v>36</v>
      </c>
      <c r="C30" s="4"/>
    </row>
    <row r="31" spans="2:3" ht="18" customHeight="1">
      <c r="B31" s="4" t="s">
        <v>28</v>
      </c>
      <c r="C31" s="4"/>
    </row>
    <row r="32" spans="2:3" ht="18" customHeight="1">
      <c r="B32" s="4" t="s">
        <v>37</v>
      </c>
      <c r="C32" s="22" t="s">
        <v>38</v>
      </c>
    </row>
    <row r="33" spans="2:3" ht="18" customHeight="1">
      <c r="B33" s="5" t="s">
        <v>43</v>
      </c>
      <c r="C33" s="135"/>
    </row>
    <row r="34" spans="2:3" ht="18" customHeight="1">
      <c r="B34" s="6" t="s">
        <v>44</v>
      </c>
      <c r="C34" s="137"/>
    </row>
    <row r="36" spans="2:3" ht="52.5" customHeight="1">
      <c r="B36" s="134" t="s">
        <v>306</v>
      </c>
      <c r="C36" s="134"/>
    </row>
  </sheetData>
  <sheetProtection/>
  <mergeCells count="6">
    <mergeCell ref="B4:C4"/>
    <mergeCell ref="B36:C36"/>
    <mergeCell ref="C10:C13"/>
    <mergeCell ref="C18:C20"/>
    <mergeCell ref="C26:C28"/>
    <mergeCell ref="C33:C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Q95"/>
  <sheetViews>
    <sheetView tabSelected="1" zoomScalePageLayoutView="0" workbookViewId="0" topLeftCell="B40">
      <selection activeCell="T78" sqref="T78"/>
    </sheetView>
  </sheetViews>
  <sheetFormatPr defaultColWidth="9.140625" defaultRowHeight="15"/>
  <cols>
    <col min="3" max="3" width="57.28125" style="0" customWidth="1"/>
    <col min="4" max="4" width="31.140625" style="0" customWidth="1"/>
    <col min="6" max="14" width="0" style="0" hidden="1" customWidth="1"/>
  </cols>
  <sheetData>
    <row r="2" ht="15">
      <c r="D2" s="26"/>
    </row>
    <row r="3" ht="15">
      <c r="C3" s="2"/>
    </row>
    <row r="4" spans="2:4" ht="15">
      <c r="B4" s="25"/>
      <c r="C4" s="87" t="s">
        <v>45</v>
      </c>
      <c r="D4" s="87"/>
    </row>
    <row r="5" spans="2:4" ht="15">
      <c r="B5" s="25"/>
      <c r="C5" s="87" t="s">
        <v>46</v>
      </c>
      <c r="D5" s="87"/>
    </row>
    <row r="6" spans="2:4" ht="15">
      <c r="B6" s="25"/>
      <c r="C6" s="87" t="s">
        <v>47</v>
      </c>
      <c r="D6" s="87"/>
    </row>
    <row r="7" spans="2:4" ht="15">
      <c r="B7" s="25"/>
      <c r="C7" s="87" t="s">
        <v>342</v>
      </c>
      <c r="D7" s="87"/>
    </row>
    <row r="8" spans="2:4" ht="15">
      <c r="B8" s="25"/>
      <c r="C8" s="27"/>
      <c r="D8" s="25"/>
    </row>
    <row r="9" spans="2:4" ht="14.25" customHeight="1">
      <c r="B9" s="35"/>
      <c r="C9" s="32" t="s">
        <v>22</v>
      </c>
      <c r="D9" s="33" t="s">
        <v>327</v>
      </c>
    </row>
    <row r="10" spans="2:4" ht="14.25" customHeight="1">
      <c r="B10" s="35"/>
      <c r="C10" s="32" t="s">
        <v>23</v>
      </c>
      <c r="D10" s="13">
        <v>8611008230</v>
      </c>
    </row>
    <row r="11" spans="2:4" ht="14.25" customHeight="1">
      <c r="B11" s="35"/>
      <c r="C11" s="32" t="s">
        <v>24</v>
      </c>
      <c r="D11" s="13">
        <v>861101001</v>
      </c>
    </row>
    <row r="12" spans="2:4" ht="42" customHeight="1">
      <c r="B12" s="35"/>
      <c r="C12" s="32" t="s">
        <v>25</v>
      </c>
      <c r="D12" s="21" t="s">
        <v>328</v>
      </c>
    </row>
    <row r="13" spans="2:4" ht="14.25" customHeight="1">
      <c r="B13" s="35"/>
      <c r="C13" s="32" t="s">
        <v>48</v>
      </c>
      <c r="D13" s="34" t="s">
        <v>345</v>
      </c>
    </row>
    <row r="14" spans="2:4" ht="14.25" customHeight="1">
      <c r="B14" s="25"/>
      <c r="C14" s="27"/>
      <c r="D14" s="25"/>
    </row>
    <row r="15" spans="2:4" ht="14.25" customHeight="1">
      <c r="B15" s="35"/>
      <c r="C15" s="38" t="s">
        <v>49</v>
      </c>
      <c r="D15" s="45" t="s">
        <v>38</v>
      </c>
    </row>
    <row r="16" spans="2:4" ht="14.25" customHeight="1">
      <c r="B16" s="142">
        <v>1</v>
      </c>
      <c r="C16" s="28" t="s">
        <v>264</v>
      </c>
      <c r="D16" s="138" t="s">
        <v>258</v>
      </c>
    </row>
    <row r="17" spans="2:4" ht="27" customHeight="1">
      <c r="B17" s="143"/>
      <c r="C17" s="31" t="s">
        <v>50</v>
      </c>
      <c r="D17" s="139"/>
    </row>
    <row r="18" spans="2:4" ht="14.25" customHeight="1">
      <c r="B18" s="36">
        <v>2</v>
      </c>
      <c r="C18" s="32" t="s">
        <v>265</v>
      </c>
      <c r="D18" s="60">
        <v>3101.12</v>
      </c>
    </row>
    <row r="19" spans="2:5" ht="14.25" customHeight="1">
      <c r="B19" s="142">
        <v>3</v>
      </c>
      <c r="C19" s="28" t="s">
        <v>266</v>
      </c>
      <c r="D19" s="49">
        <f>D23+D24+D29+D33+D38+D41+D45+D47-D51+D35</f>
        <v>7245.32</v>
      </c>
      <c r="E19" s="68"/>
    </row>
    <row r="20" spans="2:4" ht="14.25" customHeight="1">
      <c r="B20" s="144"/>
      <c r="C20" s="29" t="s">
        <v>51</v>
      </c>
      <c r="D20" s="49"/>
    </row>
    <row r="21" spans="2:4" ht="14.25" customHeight="1">
      <c r="B21" s="143"/>
      <c r="C21" s="31" t="s">
        <v>52</v>
      </c>
      <c r="D21" s="49"/>
    </row>
    <row r="22" spans="2:4" ht="14.25" customHeight="1">
      <c r="B22" s="37" t="s">
        <v>267</v>
      </c>
      <c r="C22" s="32" t="s">
        <v>53</v>
      </c>
      <c r="D22" s="50"/>
    </row>
    <row r="23" spans="2:4" ht="14.25" customHeight="1">
      <c r="B23" s="37" t="s">
        <v>268</v>
      </c>
      <c r="C23" s="32" t="s">
        <v>54</v>
      </c>
      <c r="D23" s="50">
        <v>1854.04</v>
      </c>
    </row>
    <row r="24" spans="2:4" ht="14.25" customHeight="1">
      <c r="B24" s="140" t="s">
        <v>269</v>
      </c>
      <c r="C24" s="28" t="s">
        <v>55</v>
      </c>
      <c r="D24" s="50">
        <v>430.21</v>
      </c>
    </row>
    <row r="25" spans="2:4" ht="14.25" customHeight="1">
      <c r="B25" s="145"/>
      <c r="C25" s="29" t="s">
        <v>56</v>
      </c>
      <c r="D25" s="50"/>
    </row>
    <row r="26" spans="2:4" ht="14.25" customHeight="1">
      <c r="B26" s="141"/>
      <c r="C26" s="31" t="s">
        <v>57</v>
      </c>
      <c r="D26" s="50"/>
    </row>
    <row r="27" spans="2:4" ht="14.25" customHeight="1">
      <c r="B27" s="35"/>
      <c r="C27" s="38" t="s">
        <v>58</v>
      </c>
      <c r="D27" s="67">
        <v>3.138</v>
      </c>
    </row>
    <row r="28" spans="2:4" ht="36.75" customHeight="1">
      <c r="B28" s="35"/>
      <c r="C28" s="38" t="s">
        <v>310</v>
      </c>
      <c r="D28" s="50">
        <v>137.1</v>
      </c>
    </row>
    <row r="29" spans="2:4" ht="14.25" customHeight="1">
      <c r="B29" s="140" t="s">
        <v>270</v>
      </c>
      <c r="C29" s="28" t="s">
        <v>59</v>
      </c>
      <c r="D29" s="50">
        <v>56.76</v>
      </c>
    </row>
    <row r="30" spans="2:4" ht="14.25" customHeight="1">
      <c r="B30" s="141"/>
      <c r="C30" s="31" t="s">
        <v>57</v>
      </c>
      <c r="D30" s="50"/>
    </row>
    <row r="31" spans="2:4" ht="14.25" customHeight="1">
      <c r="B31" s="140" t="s">
        <v>271</v>
      </c>
      <c r="C31" s="28" t="s">
        <v>60</v>
      </c>
      <c r="D31" s="50">
        <v>0</v>
      </c>
    </row>
    <row r="32" spans="2:4" ht="14.25" customHeight="1">
      <c r="B32" s="141"/>
      <c r="C32" s="31" t="s">
        <v>57</v>
      </c>
      <c r="D32" s="50"/>
    </row>
    <row r="33" spans="2:4" ht="14.25" customHeight="1">
      <c r="B33" s="140" t="s">
        <v>272</v>
      </c>
      <c r="C33" s="28" t="s">
        <v>61</v>
      </c>
      <c r="D33" s="50">
        <f>1551.13+463.78</f>
        <v>2014.91</v>
      </c>
    </row>
    <row r="34" spans="2:4" ht="14.25" customHeight="1">
      <c r="B34" s="141"/>
      <c r="C34" s="31" t="s">
        <v>62</v>
      </c>
      <c r="D34" s="50"/>
    </row>
    <row r="35" spans="2:4" ht="14.25" customHeight="1">
      <c r="B35" s="140" t="s">
        <v>273</v>
      </c>
      <c r="C35" s="28" t="s">
        <v>63</v>
      </c>
      <c r="D35" s="50">
        <f>3.15+2.34</f>
        <v>5.49</v>
      </c>
    </row>
    <row r="36" spans="2:4" ht="14.25" customHeight="1">
      <c r="B36" s="145"/>
      <c r="C36" s="29" t="s">
        <v>64</v>
      </c>
      <c r="D36" s="50"/>
    </row>
    <row r="37" spans="2:4" ht="14.25" customHeight="1">
      <c r="B37" s="141"/>
      <c r="C37" s="31" t="s">
        <v>57</v>
      </c>
      <c r="D37" s="50"/>
    </row>
    <row r="38" spans="2:4" ht="14.25" customHeight="1">
      <c r="B38" s="37" t="s">
        <v>274</v>
      </c>
      <c r="C38" s="32" t="s">
        <v>65</v>
      </c>
      <c r="D38" s="50">
        <v>1268.37</v>
      </c>
    </row>
    <row r="39" spans="2:4" ht="14.25" customHeight="1">
      <c r="B39" s="140" t="s">
        <v>275</v>
      </c>
      <c r="C39" s="28" t="s">
        <v>61</v>
      </c>
      <c r="D39" s="50">
        <f>720.43+217.57</f>
        <v>938</v>
      </c>
    </row>
    <row r="40" spans="2:4" ht="14.25" customHeight="1">
      <c r="B40" s="141"/>
      <c r="C40" s="31" t="s">
        <v>66</v>
      </c>
      <c r="D40" s="50"/>
    </row>
    <row r="41" spans="2:4" ht="14.25" customHeight="1">
      <c r="B41" s="140" t="s">
        <v>276</v>
      </c>
      <c r="C41" s="28" t="s">
        <v>67</v>
      </c>
      <c r="D41" s="50">
        <v>630.98</v>
      </c>
    </row>
    <row r="42" spans="2:4" ht="14.25" customHeight="1">
      <c r="B42" s="141"/>
      <c r="C42" s="31" t="s">
        <v>68</v>
      </c>
      <c r="D42" s="50"/>
    </row>
    <row r="43" spans="2:4" ht="14.25" customHeight="1">
      <c r="B43" s="140" t="s">
        <v>277</v>
      </c>
      <c r="C43" s="28" t="s">
        <v>61</v>
      </c>
      <c r="D43" s="50">
        <f>377.96+114.14</f>
        <v>492.09999999999997</v>
      </c>
    </row>
    <row r="44" spans="2:4" ht="14.25" customHeight="1">
      <c r="B44" s="141"/>
      <c r="C44" s="31" t="s">
        <v>69</v>
      </c>
      <c r="D44" s="50"/>
    </row>
    <row r="45" spans="2:4" ht="14.25" customHeight="1">
      <c r="B45" s="140" t="s">
        <v>278</v>
      </c>
      <c r="C45" s="28" t="s">
        <v>70</v>
      </c>
      <c r="D45" s="50">
        <v>579.28</v>
      </c>
    </row>
    <row r="46" spans="2:4" ht="14.25" customHeight="1">
      <c r="B46" s="141"/>
      <c r="C46" s="31" t="s">
        <v>71</v>
      </c>
      <c r="D46" s="50"/>
    </row>
    <row r="47" spans="2:15" ht="14.25" customHeight="1">
      <c r="B47" s="155" t="s">
        <v>279</v>
      </c>
      <c r="C47" s="28" t="s">
        <v>72</v>
      </c>
      <c r="D47" s="50">
        <f>8.11+47.17+350</f>
        <v>405.28</v>
      </c>
      <c r="O47" s="68"/>
    </row>
    <row r="48" spans="2:4" ht="14.25" customHeight="1">
      <c r="B48" s="156"/>
      <c r="C48" s="29" t="s">
        <v>73</v>
      </c>
      <c r="D48" s="50"/>
    </row>
    <row r="49" spans="2:4" ht="14.25" customHeight="1">
      <c r="B49" s="156"/>
      <c r="C49" s="29" t="s">
        <v>74</v>
      </c>
      <c r="D49" s="50"/>
    </row>
    <row r="50" spans="2:8" ht="14.25" customHeight="1">
      <c r="B50" s="39"/>
      <c r="C50" s="31" t="s">
        <v>75</v>
      </c>
      <c r="D50" s="50"/>
      <c r="H50" s="44"/>
    </row>
    <row r="51" spans="2:4" ht="14.25" customHeight="1">
      <c r="B51" s="140" t="s">
        <v>331</v>
      </c>
      <c r="C51" s="28" t="s">
        <v>332</v>
      </c>
      <c r="D51" s="50">
        <v>0</v>
      </c>
    </row>
    <row r="52" spans="2:4" ht="14.25" customHeight="1">
      <c r="B52" s="141"/>
      <c r="C52" s="31"/>
      <c r="D52" s="50"/>
    </row>
    <row r="53" spans="2:15" ht="14.25" customHeight="1">
      <c r="B53" s="152">
        <v>4</v>
      </c>
      <c r="C53" s="28" t="s">
        <v>280</v>
      </c>
      <c r="D53" s="61">
        <v>55.85</v>
      </c>
      <c r="O53" s="48"/>
    </row>
    <row r="54" spans="2:4" ht="14.25" customHeight="1">
      <c r="B54" s="153"/>
      <c r="C54" s="31" t="s">
        <v>76</v>
      </c>
      <c r="D54" s="62"/>
    </row>
    <row r="55" spans="2:4" ht="14.25" customHeight="1">
      <c r="B55" s="36">
        <v>5</v>
      </c>
      <c r="C55" s="32" t="s">
        <v>282</v>
      </c>
      <c r="D55" s="60" t="s">
        <v>293</v>
      </c>
    </row>
    <row r="56" spans="2:4" ht="14.25" customHeight="1">
      <c r="B56" s="149" t="s">
        <v>281</v>
      </c>
      <c r="C56" s="28" t="s">
        <v>77</v>
      </c>
      <c r="D56" s="63" t="s">
        <v>293</v>
      </c>
    </row>
    <row r="57" spans="2:4" ht="14.25" customHeight="1">
      <c r="B57" s="150"/>
      <c r="C57" s="29" t="s">
        <v>78</v>
      </c>
      <c r="D57" s="64"/>
    </row>
    <row r="58" spans="2:4" ht="14.25" customHeight="1">
      <c r="B58" s="150"/>
      <c r="C58" s="29" t="s">
        <v>79</v>
      </c>
      <c r="D58" s="64"/>
    </row>
    <row r="59" spans="2:4" ht="14.25" customHeight="1">
      <c r="B59" s="151"/>
      <c r="C59" s="31" t="s">
        <v>80</v>
      </c>
      <c r="D59" s="65"/>
    </row>
    <row r="60" spans="2:4" ht="14.25" customHeight="1">
      <c r="B60" s="146">
        <v>6</v>
      </c>
      <c r="C60" s="28" t="s">
        <v>283</v>
      </c>
      <c r="D60" s="63" t="s">
        <v>293</v>
      </c>
    </row>
    <row r="61" spans="2:4" ht="14.25" customHeight="1">
      <c r="B61" s="147"/>
      <c r="C61" s="31" t="s">
        <v>81</v>
      </c>
      <c r="D61" s="65"/>
    </row>
    <row r="62" spans="2:4" ht="14.25" customHeight="1">
      <c r="B62" s="146" t="s">
        <v>284</v>
      </c>
      <c r="C62" s="28" t="s">
        <v>82</v>
      </c>
      <c r="D62" s="63" t="s">
        <v>293</v>
      </c>
    </row>
    <row r="63" spans="2:4" ht="14.25" customHeight="1">
      <c r="B63" s="147"/>
      <c r="C63" s="31" t="s">
        <v>76</v>
      </c>
      <c r="D63" s="65"/>
    </row>
    <row r="64" spans="2:4" ht="14.25" customHeight="1">
      <c r="B64" s="148" t="s">
        <v>285</v>
      </c>
      <c r="C64" s="28" t="s">
        <v>286</v>
      </c>
      <c r="D64" s="178" t="s">
        <v>346</v>
      </c>
    </row>
    <row r="65" spans="2:4" ht="14.25" customHeight="1">
      <c r="B65" s="101"/>
      <c r="C65" s="29" t="s">
        <v>83</v>
      </c>
      <c r="D65" s="179"/>
    </row>
    <row r="66" spans="2:4" ht="14.25" customHeight="1">
      <c r="B66" s="102"/>
      <c r="C66" s="31" t="s">
        <v>84</v>
      </c>
      <c r="D66" s="180"/>
    </row>
    <row r="67" spans="2:4" ht="14.25" customHeight="1">
      <c r="B67" s="36">
        <v>7</v>
      </c>
      <c r="C67" s="32" t="s">
        <v>287</v>
      </c>
      <c r="D67" s="66">
        <v>2.58</v>
      </c>
    </row>
    <row r="68" spans="2:4" ht="14.25" customHeight="1">
      <c r="B68" s="36">
        <v>8</v>
      </c>
      <c r="C68" s="32" t="s">
        <v>288</v>
      </c>
      <c r="D68" s="66">
        <v>0.32</v>
      </c>
    </row>
    <row r="69" spans="2:4" ht="14.25" customHeight="1">
      <c r="B69" s="36">
        <v>9</v>
      </c>
      <c r="C69" s="32" t="s">
        <v>289</v>
      </c>
      <c r="D69" s="69">
        <v>1.018</v>
      </c>
    </row>
    <row r="70" spans="2:4" ht="14.25" customHeight="1">
      <c r="B70" s="36">
        <v>10</v>
      </c>
      <c r="C70" s="32" t="s">
        <v>290</v>
      </c>
      <c r="D70" s="69" t="s">
        <v>293</v>
      </c>
    </row>
    <row r="71" spans="2:4" ht="14.25" customHeight="1">
      <c r="B71" s="149">
        <v>11</v>
      </c>
      <c r="C71" s="28" t="s">
        <v>294</v>
      </c>
      <c r="D71" s="69">
        <v>0.853</v>
      </c>
    </row>
    <row r="72" spans="2:4" ht="14.25" customHeight="1">
      <c r="B72" s="151"/>
      <c r="C72" s="31" t="s">
        <v>85</v>
      </c>
      <c r="D72" s="69"/>
    </row>
    <row r="73" spans="2:4" ht="14.25" customHeight="1">
      <c r="B73" s="36" t="s">
        <v>291</v>
      </c>
      <c r="C73" s="32" t="s">
        <v>86</v>
      </c>
      <c r="D73" s="73">
        <v>0</v>
      </c>
    </row>
    <row r="74" spans="2:4" ht="14.25" customHeight="1">
      <c r="B74" s="36" t="s">
        <v>292</v>
      </c>
      <c r="C74" s="32" t="s">
        <v>87</v>
      </c>
      <c r="D74" s="76">
        <v>0.853</v>
      </c>
    </row>
    <row r="75" spans="2:4" ht="14.25" customHeight="1">
      <c r="B75" s="142">
        <v>12</v>
      </c>
      <c r="C75" s="28" t="s">
        <v>295</v>
      </c>
      <c r="D75" s="74">
        <v>7.46</v>
      </c>
    </row>
    <row r="76" spans="2:4" ht="14.25" customHeight="1">
      <c r="B76" s="143"/>
      <c r="C76" s="31" t="s">
        <v>88</v>
      </c>
      <c r="D76" s="75"/>
    </row>
    <row r="77" spans="2:4" ht="14.25" customHeight="1">
      <c r="B77" s="142">
        <v>13</v>
      </c>
      <c r="C77" s="28" t="s">
        <v>296</v>
      </c>
      <c r="D77" s="63">
        <v>0</v>
      </c>
    </row>
    <row r="78" spans="2:4" ht="14.25" customHeight="1">
      <c r="B78" s="143"/>
      <c r="C78" s="31" t="s">
        <v>89</v>
      </c>
      <c r="D78" s="65"/>
    </row>
    <row r="79" spans="2:4" ht="14.25" customHeight="1">
      <c r="B79" s="142">
        <v>14</v>
      </c>
      <c r="C79" s="28" t="s">
        <v>297</v>
      </c>
      <c r="D79" s="63">
        <v>0.832</v>
      </c>
    </row>
    <row r="80" spans="2:4" ht="14.25" customHeight="1">
      <c r="B80" s="143"/>
      <c r="C80" s="31" t="s">
        <v>90</v>
      </c>
      <c r="D80" s="65"/>
    </row>
    <row r="81" spans="2:4" ht="14.25" customHeight="1">
      <c r="B81" s="36">
        <v>15</v>
      </c>
      <c r="C81" s="32" t="s">
        <v>298</v>
      </c>
      <c r="D81" s="66" t="s">
        <v>293</v>
      </c>
    </row>
    <row r="82" spans="2:4" ht="14.25" customHeight="1">
      <c r="B82" s="36">
        <v>16</v>
      </c>
      <c r="C82" s="32" t="s">
        <v>299</v>
      </c>
      <c r="D82" s="66">
        <v>1</v>
      </c>
    </row>
    <row r="83" spans="2:4" ht="14.25" customHeight="1">
      <c r="B83" s="36">
        <v>17</v>
      </c>
      <c r="C83" s="32" t="s">
        <v>300</v>
      </c>
      <c r="D83" s="66" t="s">
        <v>293</v>
      </c>
    </row>
    <row r="84" spans="2:4" ht="14.25" customHeight="1">
      <c r="B84" s="142">
        <v>18</v>
      </c>
      <c r="C84" s="28" t="s">
        <v>301</v>
      </c>
      <c r="D84" s="63">
        <v>6</v>
      </c>
    </row>
    <row r="85" spans="2:17" ht="14.25" customHeight="1">
      <c r="B85" s="143"/>
      <c r="C85" s="31" t="s">
        <v>91</v>
      </c>
      <c r="D85" s="65"/>
      <c r="O85" s="77"/>
      <c r="P85" s="77"/>
      <c r="Q85" s="77"/>
    </row>
    <row r="86" spans="2:17" ht="14.25" customHeight="1">
      <c r="B86" s="149">
        <v>19</v>
      </c>
      <c r="C86" s="28" t="s">
        <v>302</v>
      </c>
      <c r="D86" s="63">
        <v>376.23</v>
      </c>
      <c r="F86" t="s">
        <v>311</v>
      </c>
      <c r="O86" s="77"/>
      <c r="P86" s="77"/>
      <c r="Q86" s="77"/>
    </row>
    <row r="87" spans="2:17" ht="14.25" customHeight="1">
      <c r="B87" s="150"/>
      <c r="C87" s="29" t="s">
        <v>92</v>
      </c>
      <c r="D87" s="64"/>
      <c r="F87" t="s">
        <v>312</v>
      </c>
      <c r="O87" s="77"/>
      <c r="P87" s="77"/>
      <c r="Q87" s="77"/>
    </row>
    <row r="88" spans="2:17" ht="14.25" customHeight="1">
      <c r="B88" s="151"/>
      <c r="C88" s="31" t="s">
        <v>93</v>
      </c>
      <c r="D88" s="65"/>
      <c r="F88" t="s">
        <v>313</v>
      </c>
      <c r="O88" s="77"/>
      <c r="P88" s="77"/>
      <c r="Q88" s="77"/>
    </row>
    <row r="89" spans="2:17" ht="14.25" customHeight="1">
      <c r="B89" s="149">
        <v>20</v>
      </c>
      <c r="C89" s="28" t="s">
        <v>303</v>
      </c>
      <c r="D89" s="70">
        <f>134.68/1000</f>
        <v>0.13468</v>
      </c>
      <c r="F89" t="s">
        <v>314</v>
      </c>
      <c r="O89" s="77"/>
      <c r="P89" s="77"/>
      <c r="Q89" s="77"/>
    </row>
    <row r="90" spans="2:17" ht="14.25" customHeight="1">
      <c r="B90" s="150"/>
      <c r="C90" s="29" t="s">
        <v>92</v>
      </c>
      <c r="D90" s="71"/>
      <c r="O90" s="77"/>
      <c r="P90" s="77"/>
      <c r="Q90" s="77"/>
    </row>
    <row r="91" spans="2:17" ht="14.25" customHeight="1">
      <c r="B91" s="151"/>
      <c r="C91" s="31" t="s">
        <v>94</v>
      </c>
      <c r="D91" s="72"/>
      <c r="F91" t="s">
        <v>315</v>
      </c>
      <c r="O91" s="77"/>
      <c r="P91" s="77"/>
      <c r="Q91" s="77"/>
    </row>
    <row r="92" spans="2:17" ht="14.25" customHeight="1">
      <c r="B92" s="142">
        <v>21</v>
      </c>
      <c r="C92" s="28" t="s">
        <v>304</v>
      </c>
      <c r="D92" s="70">
        <v>0.43</v>
      </c>
      <c r="O92" s="77"/>
      <c r="P92" s="77"/>
      <c r="Q92" s="77"/>
    </row>
    <row r="93" spans="2:6" ht="14.25" customHeight="1">
      <c r="B93" s="143"/>
      <c r="C93" s="31" t="s">
        <v>95</v>
      </c>
      <c r="D93" s="65"/>
      <c r="F93" t="s">
        <v>316</v>
      </c>
    </row>
    <row r="95" spans="2:4" s="46" customFormat="1" ht="34.5" customHeight="1">
      <c r="B95" s="154" t="s">
        <v>307</v>
      </c>
      <c r="C95" s="154"/>
      <c r="D95" s="154"/>
    </row>
  </sheetData>
  <sheetProtection/>
  <mergeCells count="33">
    <mergeCell ref="D64:D66"/>
    <mergeCell ref="B29:B30"/>
    <mergeCell ref="B71:B72"/>
    <mergeCell ref="B41:B42"/>
    <mergeCell ref="B43:B44"/>
    <mergeCell ref="B45:B46"/>
    <mergeCell ref="B47:B49"/>
    <mergeCell ref="B92:B93"/>
    <mergeCell ref="B77:B78"/>
    <mergeCell ref="B79:B80"/>
    <mergeCell ref="B84:B85"/>
    <mergeCell ref="B86:B88"/>
    <mergeCell ref="B95:D95"/>
    <mergeCell ref="B75:B76"/>
    <mergeCell ref="B62:B63"/>
    <mergeCell ref="B64:B66"/>
    <mergeCell ref="B89:B91"/>
    <mergeCell ref="B35:B37"/>
    <mergeCell ref="B60:B61"/>
    <mergeCell ref="B39:B40"/>
    <mergeCell ref="B51:B52"/>
    <mergeCell ref="B53:B54"/>
    <mergeCell ref="B56:B59"/>
    <mergeCell ref="C4:D4"/>
    <mergeCell ref="C5:D5"/>
    <mergeCell ref="C6:D6"/>
    <mergeCell ref="C7:D7"/>
    <mergeCell ref="D16:D17"/>
    <mergeCell ref="B33:B34"/>
    <mergeCell ref="B31:B32"/>
    <mergeCell ref="B16:B17"/>
    <mergeCell ref="B19:B21"/>
    <mergeCell ref="B24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C38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57.57421875" style="0" customWidth="1"/>
    <col min="3" max="3" width="32.421875" style="0" customWidth="1"/>
  </cols>
  <sheetData>
    <row r="2" spans="2:3" ht="15">
      <c r="B2" s="25"/>
      <c r="C2" s="26"/>
    </row>
    <row r="3" spans="2:3" ht="15">
      <c r="B3" s="27"/>
      <c r="C3" s="25"/>
    </row>
    <row r="4" spans="2:3" ht="15">
      <c r="B4" s="87" t="s">
        <v>343</v>
      </c>
      <c r="C4" s="87"/>
    </row>
    <row r="5" spans="2:3" ht="15">
      <c r="B5" s="27"/>
      <c r="C5" s="25"/>
    </row>
    <row r="6" spans="2:3" ht="18" customHeight="1">
      <c r="B6" s="32" t="s">
        <v>22</v>
      </c>
      <c r="C6" s="33" t="s">
        <v>327</v>
      </c>
    </row>
    <row r="7" spans="2:3" ht="18" customHeight="1">
      <c r="B7" s="32" t="s">
        <v>23</v>
      </c>
      <c r="C7" s="13">
        <v>8611008230</v>
      </c>
    </row>
    <row r="8" spans="2:3" ht="18" customHeight="1">
      <c r="B8" s="32" t="s">
        <v>24</v>
      </c>
      <c r="C8" s="13">
        <v>861101001</v>
      </c>
    </row>
    <row r="9" spans="2:3" ht="40.5" customHeight="1">
      <c r="B9" s="32" t="s">
        <v>25</v>
      </c>
      <c r="C9" s="21" t="s">
        <v>328</v>
      </c>
    </row>
    <row r="10" spans="2:3" ht="18" customHeight="1">
      <c r="B10" s="32" t="s">
        <v>48</v>
      </c>
      <c r="C10" s="21" t="s">
        <v>345</v>
      </c>
    </row>
    <row r="11" spans="2:3" ht="18" customHeight="1">
      <c r="B11" s="27"/>
      <c r="C11" s="25"/>
    </row>
    <row r="12" spans="2:3" ht="18" customHeight="1">
      <c r="B12" s="38" t="s">
        <v>49</v>
      </c>
      <c r="C12" s="45" t="s">
        <v>38</v>
      </c>
    </row>
    <row r="13" spans="2:3" ht="18" customHeight="1">
      <c r="B13" s="47" t="s">
        <v>96</v>
      </c>
      <c r="C13" s="60">
        <f>'инфо о хоз-фин'!D23</f>
        <v>1854.04</v>
      </c>
    </row>
    <row r="14" spans="2:3" ht="18" customHeight="1">
      <c r="B14" s="47" t="s">
        <v>333</v>
      </c>
      <c r="C14" s="60">
        <f>C13</f>
        <v>1854.04</v>
      </c>
    </row>
    <row r="15" spans="2:3" ht="18" customHeight="1">
      <c r="B15" s="32" t="s">
        <v>334</v>
      </c>
      <c r="C15" s="66">
        <f>C14</f>
        <v>1854.04</v>
      </c>
    </row>
    <row r="16" spans="2:3" ht="18" customHeight="1">
      <c r="B16" s="32" t="s">
        <v>335</v>
      </c>
      <c r="C16" s="157">
        <v>4213440</v>
      </c>
    </row>
    <row r="17" spans="2:3" ht="18" customHeight="1">
      <c r="B17" s="32" t="s">
        <v>98</v>
      </c>
      <c r="C17" s="157"/>
    </row>
    <row r="18" spans="2:3" ht="18" customHeight="1">
      <c r="B18" s="32" t="s">
        <v>336</v>
      </c>
      <c r="C18" s="76">
        <v>440.028</v>
      </c>
    </row>
    <row r="19" spans="2:3" ht="29.25" customHeight="1">
      <c r="B19" s="32" t="s">
        <v>97</v>
      </c>
      <c r="C19" s="51" t="s">
        <v>337</v>
      </c>
    </row>
    <row r="20" spans="2:3" ht="18" customHeight="1">
      <c r="B20" s="47" t="s">
        <v>100</v>
      </c>
      <c r="C20" s="52"/>
    </row>
    <row r="21" spans="2:3" ht="18" customHeight="1">
      <c r="B21" s="28" t="s">
        <v>101</v>
      </c>
      <c r="C21" s="158"/>
    </row>
    <row r="22" spans="2:3" ht="18" customHeight="1">
      <c r="B22" s="31" t="s">
        <v>102</v>
      </c>
      <c r="C22" s="159"/>
    </row>
    <row r="23" spans="2:3" ht="18" customHeight="1">
      <c r="B23" s="32" t="s">
        <v>103</v>
      </c>
      <c r="C23" s="53"/>
    </row>
    <row r="24" spans="2:3" ht="18" customHeight="1">
      <c r="B24" s="32" t="s">
        <v>99</v>
      </c>
      <c r="C24" s="54"/>
    </row>
    <row r="25" spans="2:3" ht="31.5" customHeight="1">
      <c r="B25" s="32" t="s">
        <v>97</v>
      </c>
      <c r="C25" s="51"/>
    </row>
    <row r="26" spans="2:3" ht="18" customHeight="1">
      <c r="B26" s="47" t="s">
        <v>104</v>
      </c>
      <c r="C26" s="55"/>
    </row>
    <row r="27" spans="2:3" ht="18" customHeight="1">
      <c r="B27" s="28" t="s">
        <v>105</v>
      </c>
      <c r="C27" s="160"/>
    </row>
    <row r="28" spans="2:3" ht="18" customHeight="1">
      <c r="B28" s="31" t="s">
        <v>102</v>
      </c>
      <c r="C28" s="161"/>
    </row>
    <row r="29" spans="2:3" ht="18" customHeight="1">
      <c r="B29" s="32" t="s">
        <v>106</v>
      </c>
      <c r="C29" s="55"/>
    </row>
    <row r="30" spans="2:3" ht="18" customHeight="1">
      <c r="B30" s="32" t="s">
        <v>99</v>
      </c>
      <c r="C30" s="32"/>
    </row>
    <row r="31" spans="2:3" ht="18" customHeight="1">
      <c r="B31" s="32" t="s">
        <v>107</v>
      </c>
      <c r="C31" s="32"/>
    </row>
    <row r="32" spans="2:3" ht="29.25" customHeight="1">
      <c r="B32" s="47" t="s">
        <v>263</v>
      </c>
      <c r="C32" s="32"/>
    </row>
    <row r="33" spans="2:3" ht="18" customHeight="1">
      <c r="B33" s="32" t="s">
        <v>108</v>
      </c>
      <c r="C33" s="32"/>
    </row>
    <row r="34" spans="2:3" ht="24" customHeight="1">
      <c r="B34" s="32" t="s">
        <v>97</v>
      </c>
      <c r="C34" s="32"/>
    </row>
    <row r="35" spans="2:3" ht="18" customHeight="1">
      <c r="B35" s="32" t="s">
        <v>109</v>
      </c>
      <c r="C35" s="32"/>
    </row>
    <row r="36" spans="2:3" ht="18" customHeight="1">
      <c r="B36" s="32" t="s">
        <v>110</v>
      </c>
      <c r="C36" s="32"/>
    </row>
    <row r="38" spans="2:3" s="46" customFormat="1" ht="69" customHeight="1">
      <c r="B38" s="117" t="s">
        <v>317</v>
      </c>
      <c r="C38" s="117"/>
    </row>
  </sheetData>
  <sheetProtection/>
  <mergeCells count="5">
    <mergeCell ref="B4:C4"/>
    <mergeCell ref="B38:C38"/>
    <mergeCell ref="C16:C17"/>
    <mergeCell ref="C21:C22"/>
    <mergeCell ref="C27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7"/>
  <sheetViews>
    <sheetView zoomScalePageLayoutView="0" workbookViewId="0" topLeftCell="A1">
      <selection activeCell="B27" sqref="B27:C27"/>
    </sheetView>
  </sheetViews>
  <sheetFormatPr defaultColWidth="9.140625" defaultRowHeight="15"/>
  <cols>
    <col min="2" max="2" width="54.7109375" style="0" customWidth="1"/>
    <col min="3" max="3" width="26.8515625" style="0" customWidth="1"/>
  </cols>
  <sheetData>
    <row r="2" ht="15">
      <c r="C2" s="1" t="s">
        <v>111</v>
      </c>
    </row>
    <row r="3" ht="15">
      <c r="B3" s="2"/>
    </row>
    <row r="4" spans="2:3" ht="15">
      <c r="B4" s="133" t="s">
        <v>112</v>
      </c>
      <c r="C4" s="133"/>
    </row>
    <row r="5" spans="2:3" ht="15">
      <c r="B5" s="133" t="s">
        <v>113</v>
      </c>
      <c r="C5" s="133"/>
    </row>
    <row r="6" spans="2:3" ht="15">
      <c r="B6" s="133" t="s">
        <v>114</v>
      </c>
      <c r="C6" s="133"/>
    </row>
    <row r="7" spans="2:3" ht="15">
      <c r="B7" s="133" t="s">
        <v>262</v>
      </c>
      <c r="C7" s="133"/>
    </row>
    <row r="8" ht="15">
      <c r="B8" s="2"/>
    </row>
    <row r="9" spans="2:3" ht="15">
      <c r="B9" s="4" t="s">
        <v>22</v>
      </c>
      <c r="C9" s="12" t="s">
        <v>254</v>
      </c>
    </row>
    <row r="10" spans="2:3" ht="15">
      <c r="B10" s="4" t="s">
        <v>23</v>
      </c>
      <c r="C10" s="13">
        <v>7204095194</v>
      </c>
    </row>
    <row r="11" spans="2:3" ht="15">
      <c r="B11" s="4" t="s">
        <v>24</v>
      </c>
      <c r="C11" s="13">
        <v>720401001</v>
      </c>
    </row>
    <row r="12" spans="2:3" ht="26.25">
      <c r="B12" s="4" t="s">
        <v>25</v>
      </c>
      <c r="C12" s="14" t="s">
        <v>255</v>
      </c>
    </row>
    <row r="13" ht="15">
      <c r="B13" s="2"/>
    </row>
    <row r="14" spans="2:3" ht="15">
      <c r="B14" s="4" t="s">
        <v>37</v>
      </c>
      <c r="C14" s="22" t="s">
        <v>38</v>
      </c>
    </row>
    <row r="15" spans="2:3" ht="15">
      <c r="B15" s="5" t="s">
        <v>115</v>
      </c>
      <c r="C15" s="135"/>
    </row>
    <row r="16" spans="2:3" ht="15">
      <c r="B16" s="6" t="s">
        <v>116</v>
      </c>
      <c r="C16" s="137"/>
    </row>
    <row r="17" spans="2:3" ht="15">
      <c r="B17" s="5" t="s">
        <v>117</v>
      </c>
      <c r="C17" s="135"/>
    </row>
    <row r="18" spans="2:3" ht="15">
      <c r="B18" s="7" t="s">
        <v>118</v>
      </c>
      <c r="C18" s="136"/>
    </row>
    <row r="19" spans="2:3" ht="15">
      <c r="B19" s="6" t="s">
        <v>119</v>
      </c>
      <c r="C19" s="137"/>
    </row>
    <row r="20" spans="2:3" ht="15">
      <c r="B20" s="5" t="s">
        <v>120</v>
      </c>
      <c r="C20" s="135"/>
    </row>
    <row r="21" spans="2:3" ht="15">
      <c r="B21" s="6" t="s">
        <v>121</v>
      </c>
      <c r="C21" s="137"/>
    </row>
    <row r="22" spans="2:3" ht="15">
      <c r="B22" s="5" t="s">
        <v>122</v>
      </c>
      <c r="C22" s="135"/>
    </row>
    <row r="23" spans="2:3" ht="15">
      <c r="B23" s="7" t="s">
        <v>123</v>
      </c>
      <c r="C23" s="136"/>
    </row>
    <row r="24" spans="2:3" ht="15">
      <c r="B24" s="7" t="s">
        <v>124</v>
      </c>
      <c r="C24" s="136"/>
    </row>
    <row r="25" spans="2:3" ht="15">
      <c r="B25" s="6" t="s">
        <v>125</v>
      </c>
      <c r="C25" s="137"/>
    </row>
    <row r="27" spans="2:3" ht="42.75" customHeight="1">
      <c r="B27" s="134" t="s">
        <v>307</v>
      </c>
      <c r="C27" s="134"/>
    </row>
  </sheetData>
  <sheetProtection/>
  <mergeCells count="9">
    <mergeCell ref="B27:C27"/>
    <mergeCell ref="C15:C16"/>
    <mergeCell ref="C17:C19"/>
    <mergeCell ref="C20:C21"/>
    <mergeCell ref="C22:C25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86"/>
  <sheetViews>
    <sheetView zoomScalePageLayoutView="0" workbookViewId="0" topLeftCell="A61">
      <selection activeCell="B86" sqref="B86:F86"/>
    </sheetView>
  </sheetViews>
  <sheetFormatPr defaultColWidth="9.140625" defaultRowHeight="15"/>
  <cols>
    <col min="2" max="2" width="55.28125" style="0" customWidth="1"/>
    <col min="3" max="3" width="28.00390625" style="0" customWidth="1"/>
    <col min="4" max="4" width="19.140625" style="0" customWidth="1"/>
    <col min="5" max="5" width="15.7109375" style="0" customWidth="1"/>
  </cols>
  <sheetData>
    <row r="2" ht="15">
      <c r="C2" s="1" t="s">
        <v>126</v>
      </c>
    </row>
    <row r="3" ht="15">
      <c r="B3" s="2"/>
    </row>
    <row r="4" spans="2:3" ht="15">
      <c r="B4" s="133" t="s">
        <v>127</v>
      </c>
      <c r="C4" s="133"/>
    </row>
    <row r="5" spans="2:3" ht="15">
      <c r="B5" s="133" t="s">
        <v>128</v>
      </c>
      <c r="C5" s="133"/>
    </row>
    <row r="6" spans="2:3" ht="15">
      <c r="B6" s="133" t="s">
        <v>129</v>
      </c>
      <c r="C6" s="133"/>
    </row>
    <row r="7" ht="15">
      <c r="B7" s="2"/>
    </row>
    <row r="8" spans="2:3" ht="15">
      <c r="B8" s="4" t="s">
        <v>22</v>
      </c>
      <c r="C8" s="12" t="s">
        <v>254</v>
      </c>
    </row>
    <row r="9" spans="2:3" ht="15">
      <c r="B9" s="4" t="s">
        <v>23</v>
      </c>
      <c r="C9" s="13">
        <v>7204095194</v>
      </c>
    </row>
    <row r="10" spans="2:3" ht="15">
      <c r="B10" s="4" t="s">
        <v>24</v>
      </c>
      <c r="C10" s="13">
        <v>720401001</v>
      </c>
    </row>
    <row r="11" spans="2:3" ht="26.25">
      <c r="B11" s="4" t="s">
        <v>25</v>
      </c>
      <c r="C11" s="14" t="s">
        <v>255</v>
      </c>
    </row>
    <row r="12" spans="2:3" ht="15">
      <c r="B12" s="4" t="s">
        <v>130</v>
      </c>
      <c r="C12" s="4"/>
    </row>
    <row r="13" ht="15">
      <c r="B13" s="2"/>
    </row>
    <row r="14" spans="2:3" ht="15">
      <c r="B14" s="4" t="s">
        <v>131</v>
      </c>
      <c r="C14" s="4"/>
    </row>
    <row r="15" spans="2:3" ht="15">
      <c r="B15" s="4" t="s">
        <v>132</v>
      </c>
      <c r="C15" s="4"/>
    </row>
    <row r="16" spans="2:3" ht="15">
      <c r="B16" s="5" t="s">
        <v>133</v>
      </c>
      <c r="C16" s="135"/>
    </row>
    <row r="17" spans="2:3" ht="15">
      <c r="B17" s="6" t="s">
        <v>134</v>
      </c>
      <c r="C17" s="137"/>
    </row>
    <row r="18" ht="15">
      <c r="B18" s="2"/>
    </row>
    <row r="19" ht="26.25">
      <c r="B19" s="2" t="s">
        <v>135</v>
      </c>
    </row>
    <row r="20" ht="15">
      <c r="B20" s="2"/>
    </row>
    <row r="21" spans="2:4" ht="15">
      <c r="B21" s="135" t="s">
        <v>136</v>
      </c>
      <c r="C21" s="19" t="s">
        <v>137</v>
      </c>
      <c r="D21" s="19" t="s">
        <v>140</v>
      </c>
    </row>
    <row r="22" spans="2:4" ht="15">
      <c r="B22" s="136"/>
      <c r="C22" s="23" t="s">
        <v>138</v>
      </c>
      <c r="D22" s="23" t="s">
        <v>141</v>
      </c>
    </row>
    <row r="23" spans="2:4" ht="15">
      <c r="B23" s="137"/>
      <c r="C23" s="6" t="s">
        <v>139</v>
      </c>
      <c r="D23" s="9"/>
    </row>
    <row r="24" spans="2:4" ht="15">
      <c r="B24" s="4" t="s">
        <v>142</v>
      </c>
      <c r="C24" s="4"/>
      <c r="D24" s="4"/>
    </row>
    <row r="25" spans="2:4" ht="15">
      <c r="B25" s="4" t="s">
        <v>143</v>
      </c>
      <c r="C25" s="4"/>
      <c r="D25" s="4"/>
    </row>
    <row r="26" spans="2:4" ht="15">
      <c r="B26" s="4" t="s">
        <v>144</v>
      </c>
      <c r="C26" s="4"/>
      <c r="D26" s="4"/>
    </row>
    <row r="27" spans="2:4" ht="15">
      <c r="B27" s="4" t="s">
        <v>145</v>
      </c>
      <c r="C27" s="4"/>
      <c r="D27" s="4"/>
    </row>
    <row r="28" ht="15">
      <c r="B28" s="2"/>
    </row>
    <row r="29" ht="26.25">
      <c r="B29" s="2" t="s">
        <v>146</v>
      </c>
    </row>
    <row r="30" ht="15">
      <c r="B30" s="2"/>
    </row>
    <row r="31" spans="2:5" ht="15">
      <c r="B31" s="135" t="s">
        <v>147</v>
      </c>
      <c r="C31" s="19" t="s">
        <v>148</v>
      </c>
      <c r="D31" s="19" t="s">
        <v>153</v>
      </c>
      <c r="E31" s="19" t="s">
        <v>157</v>
      </c>
    </row>
    <row r="32" spans="2:5" ht="15">
      <c r="B32" s="136"/>
      <c r="C32" s="23" t="s">
        <v>149</v>
      </c>
      <c r="D32" s="23" t="s">
        <v>149</v>
      </c>
      <c r="E32" s="23" t="s">
        <v>158</v>
      </c>
    </row>
    <row r="33" spans="2:5" ht="15">
      <c r="B33" s="136"/>
      <c r="C33" s="23" t="s">
        <v>150</v>
      </c>
      <c r="D33" s="23" t="s">
        <v>154</v>
      </c>
      <c r="E33" s="23" t="s">
        <v>159</v>
      </c>
    </row>
    <row r="34" spans="2:5" ht="15">
      <c r="B34" s="136"/>
      <c r="C34" s="23" t="s">
        <v>151</v>
      </c>
      <c r="D34" s="23" t="s">
        <v>155</v>
      </c>
      <c r="E34" s="23" t="s">
        <v>160</v>
      </c>
    </row>
    <row r="35" spans="2:5" ht="15">
      <c r="B35" s="137"/>
      <c r="C35" s="20" t="s">
        <v>152</v>
      </c>
      <c r="D35" s="20" t="s">
        <v>156</v>
      </c>
      <c r="E35" s="20" t="s">
        <v>161</v>
      </c>
    </row>
    <row r="36" spans="2:5" ht="15">
      <c r="B36" s="171" t="s">
        <v>162</v>
      </c>
      <c r="C36" s="172"/>
      <c r="D36" s="172"/>
      <c r="E36" s="173"/>
    </row>
    <row r="37" spans="2:5" ht="15">
      <c r="B37" s="4" t="s">
        <v>163</v>
      </c>
      <c r="C37" s="4"/>
      <c r="D37" s="4"/>
      <c r="E37" s="4"/>
    </row>
    <row r="38" spans="2:5" ht="15">
      <c r="B38" s="4" t="s">
        <v>164</v>
      </c>
      <c r="C38" s="162"/>
      <c r="D38" s="162"/>
      <c r="E38" s="162"/>
    </row>
    <row r="39" spans="2:5" ht="15">
      <c r="B39" s="4" t="s">
        <v>165</v>
      </c>
      <c r="C39" s="162"/>
      <c r="D39" s="162"/>
      <c r="E39" s="162"/>
    </row>
    <row r="40" spans="2:5" ht="15">
      <c r="B40" s="5" t="s">
        <v>166</v>
      </c>
      <c r="C40" s="135"/>
      <c r="D40" s="135"/>
      <c r="E40" s="135"/>
    </row>
    <row r="41" spans="2:5" ht="15">
      <c r="B41" s="7" t="s">
        <v>167</v>
      </c>
      <c r="C41" s="136"/>
      <c r="D41" s="136"/>
      <c r="E41" s="136"/>
    </row>
    <row r="42" spans="2:5" ht="15">
      <c r="B42" s="7" t="s">
        <v>168</v>
      </c>
      <c r="C42" s="136"/>
      <c r="D42" s="136"/>
      <c r="E42" s="136"/>
    </row>
    <row r="43" spans="2:5" ht="15">
      <c r="B43" s="4" t="s">
        <v>169</v>
      </c>
      <c r="C43" s="4"/>
      <c r="D43" s="4"/>
      <c r="E43" s="4"/>
    </row>
    <row r="44" spans="2:5" ht="15">
      <c r="B44" s="4" t="s">
        <v>170</v>
      </c>
      <c r="C44" s="4"/>
      <c r="D44" s="4"/>
      <c r="E44" s="4"/>
    </row>
    <row r="45" spans="2:5" ht="15">
      <c r="B45" s="5" t="s">
        <v>171</v>
      </c>
      <c r="C45" s="162"/>
      <c r="D45" s="162"/>
      <c r="E45" s="162"/>
    </row>
    <row r="46" spans="2:5" ht="15">
      <c r="B46" s="6" t="s">
        <v>172</v>
      </c>
      <c r="C46" s="162"/>
      <c r="D46" s="162"/>
      <c r="E46" s="162"/>
    </row>
    <row r="47" spans="2:5" ht="15">
      <c r="B47" s="5" t="s">
        <v>173</v>
      </c>
      <c r="C47" s="162"/>
      <c r="D47" s="162"/>
      <c r="E47" s="162"/>
    </row>
    <row r="48" spans="2:5" ht="15">
      <c r="B48" s="6" t="s">
        <v>174</v>
      </c>
      <c r="C48" s="162"/>
      <c r="D48" s="162"/>
      <c r="E48" s="162"/>
    </row>
    <row r="49" spans="2:5" ht="15">
      <c r="B49" s="5" t="s">
        <v>175</v>
      </c>
      <c r="C49" s="162"/>
      <c r="D49" s="162"/>
      <c r="E49" s="162"/>
    </row>
    <row r="50" spans="2:5" ht="15">
      <c r="B50" s="6" t="s">
        <v>176</v>
      </c>
      <c r="C50" s="162"/>
      <c r="D50" s="162"/>
      <c r="E50" s="162"/>
    </row>
    <row r="51" spans="2:5" ht="15">
      <c r="B51" s="5" t="s">
        <v>177</v>
      </c>
      <c r="C51" s="162"/>
      <c r="D51" s="162"/>
      <c r="E51" s="162"/>
    </row>
    <row r="52" spans="2:5" ht="15">
      <c r="B52" s="6" t="s">
        <v>178</v>
      </c>
      <c r="C52" s="162"/>
      <c r="D52" s="162"/>
      <c r="E52" s="162"/>
    </row>
    <row r="53" spans="2:5" ht="15">
      <c r="B53" s="5" t="s">
        <v>179</v>
      </c>
      <c r="C53" s="162"/>
      <c r="D53" s="162"/>
      <c r="E53" s="162"/>
    </row>
    <row r="54" spans="2:5" ht="15">
      <c r="B54" s="6" t="s">
        <v>180</v>
      </c>
      <c r="C54" s="162"/>
      <c r="D54" s="162"/>
      <c r="E54" s="162"/>
    </row>
    <row r="55" spans="2:5" ht="15">
      <c r="B55" s="5" t="s">
        <v>181</v>
      </c>
      <c r="C55" s="162"/>
      <c r="D55" s="162"/>
      <c r="E55" s="162"/>
    </row>
    <row r="56" spans="2:5" ht="15">
      <c r="B56" s="7" t="s">
        <v>182</v>
      </c>
      <c r="C56" s="162"/>
      <c r="D56" s="162"/>
      <c r="E56" s="162"/>
    </row>
    <row r="57" spans="2:5" ht="15">
      <c r="B57" s="6" t="s">
        <v>183</v>
      </c>
      <c r="C57" s="162"/>
      <c r="D57" s="162"/>
      <c r="E57" s="162"/>
    </row>
    <row r="58" spans="2:5" ht="15">
      <c r="B58" s="5" t="s">
        <v>184</v>
      </c>
      <c r="C58" s="162"/>
      <c r="D58" s="162"/>
      <c r="E58" s="162"/>
    </row>
    <row r="59" spans="2:5" ht="15">
      <c r="B59" s="6" t="s">
        <v>185</v>
      </c>
      <c r="C59" s="162"/>
      <c r="D59" s="162"/>
      <c r="E59" s="162"/>
    </row>
    <row r="60" spans="2:5" ht="15">
      <c r="B60" s="5" t="s">
        <v>186</v>
      </c>
      <c r="C60" s="162"/>
      <c r="D60" s="162"/>
      <c r="E60" s="162"/>
    </row>
    <row r="61" spans="2:5" ht="15">
      <c r="B61" s="6" t="s">
        <v>187</v>
      </c>
      <c r="C61" s="162"/>
      <c r="D61" s="162"/>
      <c r="E61" s="162"/>
    </row>
    <row r="62" spans="2:5" ht="15">
      <c r="B62" s="5" t="s">
        <v>188</v>
      </c>
      <c r="C62" s="162"/>
      <c r="D62" s="162"/>
      <c r="E62" s="162"/>
    </row>
    <row r="63" spans="2:5" ht="15">
      <c r="B63" s="6" t="s">
        <v>187</v>
      </c>
      <c r="C63" s="162"/>
      <c r="D63" s="162"/>
      <c r="E63" s="162"/>
    </row>
    <row r="64" spans="2:5" ht="15">
      <c r="B64" s="5" t="s">
        <v>189</v>
      </c>
      <c r="C64" s="162"/>
      <c r="D64" s="162"/>
      <c r="E64" s="162"/>
    </row>
    <row r="65" spans="2:5" ht="15">
      <c r="B65" s="7" t="s">
        <v>190</v>
      </c>
      <c r="C65" s="135"/>
      <c r="D65" s="135"/>
      <c r="E65" s="135"/>
    </row>
    <row r="66" spans="2:5" ht="15">
      <c r="B66" s="5" t="s">
        <v>191</v>
      </c>
      <c r="C66" s="162"/>
      <c r="D66" s="162"/>
      <c r="E66" s="162"/>
    </row>
    <row r="67" spans="2:5" ht="15">
      <c r="B67" s="6" t="s">
        <v>192</v>
      </c>
      <c r="C67" s="162"/>
      <c r="D67" s="162"/>
      <c r="E67" s="162"/>
    </row>
    <row r="68" spans="2:5" ht="15">
      <c r="B68" s="5" t="s">
        <v>193</v>
      </c>
      <c r="C68" s="162"/>
      <c r="D68" s="162"/>
      <c r="E68" s="162"/>
    </row>
    <row r="69" spans="2:5" ht="15">
      <c r="B69" s="6" t="s">
        <v>194</v>
      </c>
      <c r="C69" s="162"/>
      <c r="D69" s="162"/>
      <c r="E69" s="162"/>
    </row>
    <row r="70" spans="2:5" ht="15">
      <c r="B70" s="5" t="s">
        <v>195</v>
      </c>
      <c r="C70" s="162"/>
      <c r="D70" s="162"/>
      <c r="E70" s="162"/>
    </row>
    <row r="71" spans="2:5" ht="15">
      <c r="B71" s="6" t="s">
        <v>196</v>
      </c>
      <c r="C71" s="162"/>
      <c r="D71" s="162"/>
      <c r="E71" s="162"/>
    </row>
    <row r="72" ht="15">
      <c r="B72" s="2"/>
    </row>
    <row r="73" ht="26.25">
      <c r="B73" s="2" t="s">
        <v>197</v>
      </c>
    </row>
    <row r="74" ht="15">
      <c r="B74" s="2"/>
    </row>
    <row r="75" ht="15.75" thickBot="1">
      <c r="B75" s="1" t="s">
        <v>198</v>
      </c>
    </row>
    <row r="76" spans="2:14" ht="15">
      <c r="B76" s="5" t="s">
        <v>199</v>
      </c>
      <c r="C76" s="3" t="s">
        <v>200</v>
      </c>
      <c r="D76" s="164" t="s">
        <v>204</v>
      </c>
      <c r="E76" s="165"/>
      <c r="F76" s="165"/>
      <c r="G76" s="165"/>
      <c r="H76" s="165"/>
      <c r="I76" s="165"/>
      <c r="J76" s="165"/>
      <c r="K76" s="165"/>
      <c r="L76" s="165"/>
      <c r="M76" s="165"/>
      <c r="N76" s="5" t="s">
        <v>205</v>
      </c>
    </row>
    <row r="77" spans="2:14" ht="15">
      <c r="B77" s="7" t="s">
        <v>161</v>
      </c>
      <c r="C77" s="8" t="s">
        <v>201</v>
      </c>
      <c r="D77" s="166"/>
      <c r="E77" s="167"/>
      <c r="F77" s="167"/>
      <c r="G77" s="167"/>
      <c r="H77" s="167"/>
      <c r="I77" s="167"/>
      <c r="J77" s="167"/>
      <c r="K77" s="167"/>
      <c r="L77" s="167"/>
      <c r="M77" s="167"/>
      <c r="N77" s="7" t="s">
        <v>206</v>
      </c>
    </row>
    <row r="78" spans="2:14" ht="15">
      <c r="B78" s="11"/>
      <c r="C78" s="8" t="s">
        <v>202</v>
      </c>
      <c r="D78" s="168" t="s">
        <v>208</v>
      </c>
      <c r="E78" s="169"/>
      <c r="F78" s="169"/>
      <c r="G78" s="169"/>
      <c r="H78" s="170"/>
      <c r="I78" s="168" t="s">
        <v>209</v>
      </c>
      <c r="J78" s="169"/>
      <c r="K78" s="169"/>
      <c r="L78" s="169"/>
      <c r="M78" s="169"/>
      <c r="N78" s="7" t="s">
        <v>207</v>
      </c>
    </row>
    <row r="79" spans="2:14" ht="15">
      <c r="B79" s="11"/>
      <c r="C79" s="8" t="s">
        <v>203</v>
      </c>
      <c r="D79" s="15" t="s">
        <v>256</v>
      </c>
      <c r="E79" s="19" t="s">
        <v>210</v>
      </c>
      <c r="F79" s="19" t="s">
        <v>212</v>
      </c>
      <c r="G79" s="19" t="s">
        <v>213</v>
      </c>
      <c r="H79" s="19" t="s">
        <v>214</v>
      </c>
      <c r="I79" s="19" t="s">
        <v>256</v>
      </c>
      <c r="J79" s="19" t="s">
        <v>210</v>
      </c>
      <c r="K79" s="19" t="s">
        <v>212</v>
      </c>
      <c r="L79" s="19" t="s">
        <v>213</v>
      </c>
      <c r="M79" s="19" t="s">
        <v>214</v>
      </c>
      <c r="N79" s="17"/>
    </row>
    <row r="80" spans="2:14" ht="15">
      <c r="B80" s="9"/>
      <c r="C80" s="10"/>
      <c r="D80" s="16"/>
      <c r="E80" s="20" t="s">
        <v>211</v>
      </c>
      <c r="F80" s="20" t="s">
        <v>211</v>
      </c>
      <c r="G80" s="20" t="s">
        <v>211</v>
      </c>
      <c r="H80" s="20" t="s">
        <v>211</v>
      </c>
      <c r="I80" s="20"/>
      <c r="J80" s="20" t="s">
        <v>211</v>
      </c>
      <c r="K80" s="20" t="s">
        <v>211</v>
      </c>
      <c r="L80" s="20" t="s">
        <v>211</v>
      </c>
      <c r="M80" s="20" t="s">
        <v>211</v>
      </c>
      <c r="N80" s="18"/>
    </row>
    <row r="81" spans="2:14" ht="15">
      <c r="B81" s="4" t="s">
        <v>215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5">
      <c r="B82" s="4" t="s">
        <v>216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5">
      <c r="B83" s="4" t="s">
        <v>217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5">
      <c r="B84" s="4" t="s">
        <v>218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6" spans="2:6" ht="15">
      <c r="B86" s="163" t="s">
        <v>307</v>
      </c>
      <c r="C86" s="163"/>
      <c r="D86" s="163"/>
      <c r="E86" s="163"/>
      <c r="F86" s="163"/>
    </row>
  </sheetData>
  <sheetProtection/>
  <mergeCells count="56">
    <mergeCell ref="B21:B23"/>
    <mergeCell ref="B31:B35"/>
    <mergeCell ref="B36:E36"/>
    <mergeCell ref="D38:D39"/>
    <mergeCell ref="E38:E39"/>
    <mergeCell ref="D55:D57"/>
    <mergeCell ref="E55:E57"/>
    <mergeCell ref="C49:C50"/>
    <mergeCell ref="C51:C52"/>
    <mergeCell ref="C40:C42"/>
    <mergeCell ref="D40:D42"/>
    <mergeCell ref="E40:E42"/>
    <mergeCell ref="E45:E46"/>
    <mergeCell ref="D51:D52"/>
    <mergeCell ref="E51:E52"/>
    <mergeCell ref="D53:D54"/>
    <mergeCell ref="E53:E54"/>
    <mergeCell ref="D47:D48"/>
    <mergeCell ref="E47:E48"/>
    <mergeCell ref="D49:D50"/>
    <mergeCell ref="E49:E50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D68:D69"/>
    <mergeCell ref="E68:E69"/>
    <mergeCell ref="C70:C71"/>
    <mergeCell ref="D70:D71"/>
    <mergeCell ref="E70:E71"/>
    <mergeCell ref="C68:C69"/>
    <mergeCell ref="B86:F86"/>
    <mergeCell ref="D76:M77"/>
    <mergeCell ref="D78:H78"/>
    <mergeCell ref="I78:M78"/>
    <mergeCell ref="C58:C59"/>
    <mergeCell ref="C53:C54"/>
    <mergeCell ref="C55:C57"/>
    <mergeCell ref="C64:C65"/>
    <mergeCell ref="D64:D65"/>
    <mergeCell ref="E64:E65"/>
    <mergeCell ref="D58:D59"/>
    <mergeCell ref="E58:E59"/>
    <mergeCell ref="D45:D46"/>
    <mergeCell ref="B4:C4"/>
    <mergeCell ref="B5:C5"/>
    <mergeCell ref="B6:C6"/>
    <mergeCell ref="C45:C46"/>
    <mergeCell ref="C38:C39"/>
    <mergeCell ref="C16:C17"/>
    <mergeCell ref="C47:C4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5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54.140625" style="0" customWidth="1"/>
    <col min="3" max="3" width="27.28125" style="0" customWidth="1"/>
  </cols>
  <sheetData>
    <row r="2" ht="15">
      <c r="C2" s="1" t="s">
        <v>219</v>
      </c>
    </row>
    <row r="3" ht="15">
      <c r="B3" s="2"/>
    </row>
    <row r="4" spans="2:3" ht="15">
      <c r="B4" s="133" t="s">
        <v>220</v>
      </c>
      <c r="C4" s="133"/>
    </row>
    <row r="5" spans="2:3" ht="15">
      <c r="B5" s="133" t="s">
        <v>221</v>
      </c>
      <c r="C5" s="133"/>
    </row>
    <row r="6" spans="2:3" ht="15">
      <c r="B6" s="133" t="s">
        <v>222</v>
      </c>
      <c r="C6" s="133"/>
    </row>
    <row r="7" spans="2:3" ht="15">
      <c r="B7" s="133" t="s">
        <v>223</v>
      </c>
      <c r="C7" s="133"/>
    </row>
    <row r="8" ht="15">
      <c r="B8" s="2"/>
    </row>
    <row r="9" spans="2:3" ht="15">
      <c r="B9" s="4" t="s">
        <v>22</v>
      </c>
      <c r="C9" s="12" t="s">
        <v>254</v>
      </c>
    </row>
    <row r="10" spans="2:3" ht="15">
      <c r="B10" s="4" t="s">
        <v>32</v>
      </c>
      <c r="C10" s="13">
        <v>7204095194</v>
      </c>
    </row>
    <row r="11" spans="2:3" ht="15">
      <c r="B11" s="4" t="s">
        <v>24</v>
      </c>
      <c r="C11" s="13">
        <v>720401001</v>
      </c>
    </row>
    <row r="12" spans="2:3" ht="26.25">
      <c r="B12" s="4" t="s">
        <v>25</v>
      </c>
      <c r="C12" s="14" t="s">
        <v>255</v>
      </c>
    </row>
    <row r="13" spans="2:3" ht="15">
      <c r="B13" s="4" t="s">
        <v>48</v>
      </c>
      <c r="C13" s="4"/>
    </row>
    <row r="14" ht="15">
      <c r="B14" s="2"/>
    </row>
    <row r="15" spans="2:3" ht="15">
      <c r="B15" s="4" t="s">
        <v>37</v>
      </c>
      <c r="C15" s="22" t="s">
        <v>38</v>
      </c>
    </row>
    <row r="16" spans="2:3" ht="15">
      <c r="B16" s="5" t="s">
        <v>224</v>
      </c>
      <c r="C16" s="135"/>
    </row>
    <row r="17" spans="2:3" ht="15">
      <c r="B17" s="6" t="s">
        <v>225</v>
      </c>
      <c r="C17" s="137"/>
    </row>
    <row r="18" spans="2:3" ht="15">
      <c r="B18" s="5" t="s">
        <v>226</v>
      </c>
      <c r="C18" s="135"/>
    </row>
    <row r="19" spans="2:3" ht="15">
      <c r="B19" s="6" t="s">
        <v>227</v>
      </c>
      <c r="C19" s="137"/>
    </row>
    <row r="20" spans="2:3" ht="15">
      <c r="B20" s="5" t="s">
        <v>228</v>
      </c>
      <c r="C20" s="135"/>
    </row>
    <row r="21" spans="2:3" ht="15">
      <c r="B21" s="7" t="s">
        <v>229</v>
      </c>
      <c r="C21" s="136"/>
    </row>
    <row r="22" spans="2:3" ht="15">
      <c r="B22" s="6" t="s">
        <v>230</v>
      </c>
      <c r="C22" s="137"/>
    </row>
    <row r="23" spans="2:3" ht="15">
      <c r="B23" s="4" t="s">
        <v>231</v>
      </c>
      <c r="C23" s="4"/>
    </row>
    <row r="25" ht="15">
      <c r="B25" s="24" t="s">
        <v>308</v>
      </c>
    </row>
  </sheetData>
  <sheetProtection/>
  <mergeCells count="7">
    <mergeCell ref="C16:C17"/>
    <mergeCell ref="C18:C19"/>
    <mergeCell ref="C20:C2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C19"/>
  <sheetViews>
    <sheetView zoomScalePageLayoutView="0" workbookViewId="0" topLeftCell="A1">
      <selection activeCell="B32" sqref="B32"/>
    </sheetView>
  </sheetViews>
  <sheetFormatPr defaultColWidth="9.140625" defaultRowHeight="15"/>
  <cols>
    <col min="2" max="2" width="64.421875" style="0" customWidth="1"/>
    <col min="3" max="3" width="37.8515625" style="0" customWidth="1"/>
  </cols>
  <sheetData>
    <row r="2" spans="2:3" ht="15">
      <c r="B2" s="25"/>
      <c r="C2" s="26"/>
    </row>
    <row r="3" spans="2:3" ht="15">
      <c r="B3" s="27"/>
      <c r="C3" s="25"/>
    </row>
    <row r="4" spans="2:3" ht="15">
      <c r="B4" s="87" t="s">
        <v>232</v>
      </c>
      <c r="C4" s="87"/>
    </row>
    <row r="5" spans="2:3" ht="15">
      <c r="B5" s="87" t="s">
        <v>340</v>
      </c>
      <c r="C5" s="87"/>
    </row>
    <row r="6" spans="2:3" ht="15">
      <c r="B6" s="87"/>
      <c r="C6" s="87"/>
    </row>
    <row r="7" spans="2:3" ht="15">
      <c r="B7" s="87"/>
      <c r="C7" s="87"/>
    </row>
    <row r="8" spans="2:3" ht="15">
      <c r="B8" s="27"/>
      <c r="C8" s="25"/>
    </row>
    <row r="9" spans="2:3" ht="15">
      <c r="B9" s="32" t="s">
        <v>22</v>
      </c>
      <c r="C9" s="33" t="s">
        <v>327</v>
      </c>
    </row>
    <row r="10" spans="2:3" ht="15">
      <c r="B10" s="32" t="s">
        <v>23</v>
      </c>
      <c r="C10" s="13">
        <v>8611008230</v>
      </c>
    </row>
    <row r="11" spans="2:3" ht="15">
      <c r="B11" s="32" t="s">
        <v>24</v>
      </c>
      <c r="C11" s="13">
        <v>861101001</v>
      </c>
    </row>
    <row r="12" spans="2:3" ht="25.5">
      <c r="B12" s="32" t="s">
        <v>25</v>
      </c>
      <c r="C12" s="21" t="s">
        <v>328</v>
      </c>
    </row>
    <row r="13" spans="2:3" ht="15">
      <c r="B13" s="32" t="s">
        <v>233</v>
      </c>
      <c r="C13" s="34">
        <v>2013</v>
      </c>
    </row>
    <row r="14" spans="2:3" ht="15" customHeight="1">
      <c r="B14" s="175" t="s">
        <v>338</v>
      </c>
      <c r="C14" s="174" t="s">
        <v>339</v>
      </c>
    </row>
    <row r="15" spans="2:3" ht="14.25" customHeight="1">
      <c r="B15" s="176"/>
      <c r="C15" s="174"/>
    </row>
    <row r="16" spans="2:3" ht="16.5" customHeight="1">
      <c r="B16" s="177"/>
      <c r="C16" s="174"/>
    </row>
    <row r="17" spans="2:3" ht="15">
      <c r="B17" s="25"/>
      <c r="C17" s="25"/>
    </row>
    <row r="18" spans="2:3" ht="15">
      <c r="B18" s="25"/>
      <c r="C18" s="25"/>
    </row>
    <row r="19" spans="2:3" s="46" customFormat="1" ht="51" customHeight="1">
      <c r="B19" s="117" t="s">
        <v>309</v>
      </c>
      <c r="C19" s="117"/>
    </row>
  </sheetData>
  <sheetProtection/>
  <mergeCells count="7">
    <mergeCell ref="B19:C19"/>
    <mergeCell ref="C14:C16"/>
    <mergeCell ref="B4:C4"/>
    <mergeCell ref="B5:C5"/>
    <mergeCell ref="B6:C6"/>
    <mergeCell ref="B7:C7"/>
    <mergeCell ref="B14:B16"/>
  </mergeCells>
  <hyperlinks>
    <hyperlink ref="B14:B16" r:id="rId1" display="договора т-снабжение.7z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31"/>
  <sheetViews>
    <sheetView zoomScalePageLayoutView="0" workbookViewId="0" topLeftCell="A1">
      <selection activeCell="B31" sqref="B31:C31"/>
    </sheetView>
  </sheetViews>
  <sheetFormatPr defaultColWidth="9.140625" defaultRowHeight="15"/>
  <cols>
    <col min="1" max="1" width="9.28125" style="0" customWidth="1"/>
    <col min="2" max="2" width="53.7109375" style="0" customWidth="1"/>
    <col min="3" max="3" width="25.00390625" style="0" customWidth="1"/>
  </cols>
  <sheetData>
    <row r="2" ht="15">
      <c r="C2" s="1" t="s">
        <v>234</v>
      </c>
    </row>
    <row r="3" ht="15">
      <c r="B3" s="2"/>
    </row>
    <row r="4" spans="2:3" ht="15">
      <c r="B4" s="133" t="s">
        <v>235</v>
      </c>
      <c r="C4" s="133"/>
    </row>
    <row r="5" spans="2:3" ht="15">
      <c r="B5" s="133" t="s">
        <v>236</v>
      </c>
      <c r="C5" s="133"/>
    </row>
    <row r="6" spans="2:3" ht="15">
      <c r="B6" s="133" t="s">
        <v>237</v>
      </c>
      <c r="C6" s="133"/>
    </row>
    <row r="7" ht="15">
      <c r="B7" s="2"/>
    </row>
    <row r="8" spans="2:3" ht="15">
      <c r="B8" s="4" t="s">
        <v>22</v>
      </c>
      <c r="C8" s="12" t="s">
        <v>254</v>
      </c>
    </row>
    <row r="9" spans="2:3" ht="15">
      <c r="B9" s="4" t="s">
        <v>23</v>
      </c>
      <c r="C9" s="13">
        <v>7204095194</v>
      </c>
    </row>
    <row r="10" spans="2:3" ht="15">
      <c r="B10" s="4" t="s">
        <v>24</v>
      </c>
      <c r="C10" s="13">
        <v>720401001</v>
      </c>
    </row>
    <row r="11" spans="2:3" ht="26.25">
      <c r="B11" s="4" t="s">
        <v>233</v>
      </c>
      <c r="C11" s="14" t="s">
        <v>255</v>
      </c>
    </row>
    <row r="12" ht="15">
      <c r="B12" s="2"/>
    </row>
    <row r="13" spans="2:3" ht="15">
      <c r="B13" s="5" t="s">
        <v>238</v>
      </c>
      <c r="C13" s="5"/>
    </row>
    <row r="14" spans="2:3" ht="15">
      <c r="B14" s="7" t="s">
        <v>239</v>
      </c>
      <c r="C14" s="7"/>
    </row>
    <row r="15" spans="2:3" ht="15">
      <c r="B15" s="6" t="s">
        <v>240</v>
      </c>
      <c r="C15" s="6"/>
    </row>
    <row r="16" spans="2:3" ht="15">
      <c r="B16" s="4" t="s">
        <v>241</v>
      </c>
      <c r="C16" s="4"/>
    </row>
    <row r="17" spans="2:3" ht="15">
      <c r="B17" s="4" t="s">
        <v>242</v>
      </c>
      <c r="C17" s="4"/>
    </row>
    <row r="18" spans="2:3" ht="15">
      <c r="B18" s="4" t="s">
        <v>243</v>
      </c>
      <c r="C18" s="4"/>
    </row>
    <row r="19" spans="2:3" ht="15">
      <c r="B19" s="4" t="s">
        <v>244</v>
      </c>
      <c r="C19" s="4"/>
    </row>
    <row r="20" ht="15">
      <c r="B20" s="2"/>
    </row>
    <row r="21" spans="2:3" ht="15">
      <c r="B21" s="5" t="s">
        <v>245</v>
      </c>
      <c r="C21" s="5"/>
    </row>
    <row r="22" spans="2:3" ht="15">
      <c r="B22" s="6" t="s">
        <v>246</v>
      </c>
      <c r="C22" s="7"/>
    </row>
    <row r="23" spans="2:3" ht="15">
      <c r="B23" s="5" t="s">
        <v>247</v>
      </c>
      <c r="C23" s="7"/>
    </row>
    <row r="24" spans="2:3" ht="15">
      <c r="B24" s="6" t="s">
        <v>248</v>
      </c>
      <c r="C24" s="7"/>
    </row>
    <row r="25" spans="2:3" ht="15">
      <c r="B25" s="5" t="s">
        <v>249</v>
      </c>
      <c r="C25" s="7"/>
    </row>
    <row r="26" spans="2:3" ht="15">
      <c r="B26" s="7" t="s">
        <v>250</v>
      </c>
      <c r="C26" s="7"/>
    </row>
    <row r="27" spans="2:3" ht="15">
      <c r="B27" s="7" t="s">
        <v>251</v>
      </c>
      <c r="C27" s="7"/>
    </row>
    <row r="28" spans="2:3" ht="15">
      <c r="B28" s="7" t="s">
        <v>252</v>
      </c>
      <c r="C28" s="7"/>
    </row>
    <row r="29" spans="2:3" ht="15">
      <c r="B29" s="6" t="s">
        <v>253</v>
      </c>
      <c r="C29" s="6"/>
    </row>
    <row r="30" ht="15">
      <c r="B30" s="2"/>
    </row>
    <row r="31" spans="2:3" ht="40.5" customHeight="1">
      <c r="B31" s="134" t="s">
        <v>309</v>
      </c>
      <c r="C31" s="134"/>
    </row>
  </sheetData>
  <sheetProtection/>
  <mergeCells count="4">
    <mergeCell ref="B4:C4"/>
    <mergeCell ref="B5:C5"/>
    <mergeCell ref="B6:C6"/>
    <mergeCell ref="B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2014-05-08T04:52:01Z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