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8" yWindow="144" windowWidth="15159" windowHeight="7135" tabRatio="867"/>
  </bookViews>
  <sheets>
    <sheet name="размер платы 1 полуг 2020" sheetId="35" r:id="rId1"/>
    <sheet name="размер платы 2 полуг 2020" sheetId="36" r:id="rId2"/>
    <sheet name="размер платы 1 полуг 2020_доп" sheetId="28" r:id="rId3"/>
    <sheet name="размер платы 2 полуг 2020_доп" sheetId="31" r:id="rId4"/>
  </sheets>
  <definedNames>
    <definedName name="_xlnm.Database" localSheetId="0">#REF!</definedName>
    <definedName name="_xlnm.Database" localSheetId="2">#REF!</definedName>
    <definedName name="_xlnm.Database" localSheetId="1">#REF!</definedName>
    <definedName name="_xlnm.Database" localSheetId="3">#REF!</definedName>
    <definedName name="_xlnm.Database">#REF!</definedName>
    <definedName name="В" localSheetId="0">#REF!</definedName>
    <definedName name="В" localSheetId="2">#REF!</definedName>
    <definedName name="В" localSheetId="1">#REF!</definedName>
    <definedName name="В" localSheetId="3">#REF!</definedName>
    <definedName name="В">#REF!</definedName>
    <definedName name="кв1" localSheetId="0">#REF!</definedName>
    <definedName name="кв1" localSheetId="2">#REF!</definedName>
    <definedName name="кв1" localSheetId="1">#REF!</definedName>
    <definedName name="кв1" localSheetId="3">#REF!</definedName>
    <definedName name="кв1">#REF!</definedName>
    <definedName name="_xlnm.Print_Area" localSheetId="0">'размер платы 1 полуг 2020'!$A$1:$F$30</definedName>
    <definedName name="_xlnm.Print_Area" localSheetId="2">'размер платы 1 полуг 2020_доп'!$A$1:$E$18</definedName>
    <definedName name="_xlnm.Print_Area" localSheetId="1">'размер платы 2 полуг 2020'!$A$1:$F$30</definedName>
    <definedName name="_xlnm.Print_Area" localSheetId="3">'размер платы 2 полуг 2020_доп'!$A$1:$E$19</definedName>
    <definedName name="тариф" localSheetId="0">#REF!</definedName>
    <definedName name="тариф" localSheetId="2">#REF!</definedName>
    <definedName name="тариф" localSheetId="1">#REF!</definedName>
    <definedName name="тариф" localSheetId="3">#REF!</definedName>
    <definedName name="тариф">#REF!</definedName>
    <definedName name="ТБОнасВК" localSheetId="0">#REF!</definedName>
    <definedName name="ТБОнасВК" localSheetId="2">#REF!</definedName>
    <definedName name="ТБОнасВК" localSheetId="1">#REF!</definedName>
    <definedName name="ТБОнасВК" localSheetId="3">#REF!</definedName>
    <definedName name="ТБОнасВК">#REF!</definedName>
    <definedName name="Э" localSheetId="0">#REF!</definedName>
    <definedName name="Э" localSheetId="2">#REF!</definedName>
    <definedName name="Э" localSheetId="1">#REF!</definedName>
    <definedName name="Э" localSheetId="3">#REF!</definedName>
    <definedName name="Э">#REF!</definedName>
  </definedNames>
  <calcPr calcId="145621" calcOnSave="0"/>
</workbook>
</file>

<file path=xl/calcChain.xml><?xml version="1.0" encoding="utf-8"?>
<calcChain xmlns="http://schemas.openxmlformats.org/spreadsheetml/2006/main">
  <c r="E30" i="36" l="1"/>
  <c r="E23" i="36"/>
  <c r="F23" i="36" s="1"/>
  <c r="E22" i="36"/>
  <c r="F22" i="36" s="1"/>
  <c r="E21" i="36"/>
  <c r="F21" i="36" s="1"/>
  <c r="E20" i="36"/>
  <c r="F20" i="36" s="1"/>
  <c r="E19" i="36"/>
  <c r="E24" i="36" s="1"/>
  <c r="F18" i="36"/>
  <c r="E16" i="36"/>
  <c r="F12" i="36"/>
  <c r="E12" i="36"/>
  <c r="F15" i="36" s="1"/>
  <c r="F11" i="36"/>
  <c r="F10" i="36"/>
  <c r="F9" i="36"/>
  <c r="F8" i="36"/>
  <c r="E30" i="35"/>
  <c r="F29" i="35"/>
  <c r="F28" i="35"/>
  <c r="F27" i="35"/>
  <c r="F26" i="35"/>
  <c r="F25" i="35"/>
  <c r="F24" i="35"/>
  <c r="F23" i="35"/>
  <c r="F22" i="35"/>
  <c r="F21" i="35"/>
  <c r="F20" i="35"/>
  <c r="F19" i="35"/>
  <c r="F18" i="35"/>
  <c r="E12" i="35"/>
  <c r="E16" i="35" s="1"/>
  <c r="F11" i="35"/>
  <c r="F10" i="35"/>
  <c r="F9" i="35"/>
  <c r="F8" i="35"/>
  <c r="F14" i="36" l="1"/>
  <c r="E25" i="36"/>
  <c r="F24" i="36"/>
  <c r="F13" i="35"/>
  <c r="F15" i="35"/>
  <c r="F12" i="35"/>
  <c r="F14" i="35"/>
  <c r="F13" i="36"/>
  <c r="F19" i="36"/>
  <c r="E26" i="36" l="1"/>
  <c r="F25" i="36"/>
  <c r="E27" i="36" l="1"/>
  <c r="F26" i="36"/>
  <c r="E28" i="36" l="1"/>
  <c r="F27" i="36"/>
  <c r="E29" i="36" l="1"/>
  <c r="F29" i="36" s="1"/>
  <c r="F28" i="36"/>
  <c r="D19" i="31" l="1"/>
  <c r="E19" i="31" s="1"/>
  <c r="D17" i="31"/>
  <c r="E17" i="31" s="1"/>
  <c r="D16" i="31"/>
  <c r="E16" i="31" s="1"/>
  <c r="D15" i="31"/>
  <c r="E15" i="31" s="1"/>
  <c r="D14" i="31"/>
  <c r="E14" i="31" s="1"/>
  <c r="D13" i="31"/>
  <c r="E13" i="31" s="1"/>
  <c r="D11" i="31"/>
  <c r="D18" i="31" s="1"/>
  <c r="E18" i="31" s="1"/>
  <c r="E10" i="31"/>
  <c r="D18" i="28"/>
  <c r="E18" i="28" s="1"/>
  <c r="D16" i="28"/>
  <c r="E16" i="28" s="1"/>
  <c r="D15" i="28"/>
  <c r="E15" i="28" s="1"/>
  <c r="D14" i="28"/>
  <c r="E14" i="28" s="1"/>
  <c r="D13" i="28"/>
  <c r="E13" i="28" s="1"/>
  <c r="D12" i="28"/>
  <c r="E12" i="28" s="1"/>
  <c r="D10" i="28"/>
  <c r="D17" i="28" s="1"/>
  <c r="E17" i="28" s="1"/>
  <c r="E9" i="28"/>
  <c r="E11" i="31" l="1"/>
  <c r="E10" i="28"/>
</calcChain>
</file>

<file path=xl/sharedStrings.xml><?xml version="1.0" encoding="utf-8"?>
<sst xmlns="http://schemas.openxmlformats.org/spreadsheetml/2006/main" count="174" uniqueCount="64">
  <si>
    <t>Наименование услуг</t>
  </si>
  <si>
    <t>Норматив потребления в месяц</t>
  </si>
  <si>
    <t>единица измерения</t>
  </si>
  <si>
    <t>по счетчику</t>
  </si>
  <si>
    <t>2. Отопление</t>
  </si>
  <si>
    <t>Размер платы за услуги с учетом НДС руб.коп.</t>
  </si>
  <si>
    <t>Цена / Тариф на услуги с учетом НДС руб.коп.</t>
  </si>
  <si>
    <t xml:space="preserve">               Коммунальные услуги</t>
  </si>
  <si>
    <t xml:space="preserve">1. Холодное водоснабжение  </t>
  </si>
  <si>
    <t xml:space="preserve">Гкал </t>
  </si>
  <si>
    <t>1.1.Полив земельного участка (с июня по август)</t>
  </si>
  <si>
    <t>Коровы, лошади</t>
  </si>
  <si>
    <t>Свиньи</t>
  </si>
  <si>
    <t>Овцы, козы</t>
  </si>
  <si>
    <t>Птица и другие мелкие животные</t>
  </si>
  <si>
    <r>
      <t>м</t>
    </r>
    <r>
      <rPr>
        <sz val="12"/>
        <color indexed="8"/>
        <rFont val="Times New Roman"/>
        <family val="1"/>
        <charset val="204"/>
      </rPr>
      <t>³</t>
    </r>
  </si>
  <si>
    <t>гр.5 =               гр.3 х гр.4</t>
  </si>
  <si>
    <t>коли-чество</t>
  </si>
  <si>
    <t>куб. метр в месяц на человека</t>
  </si>
  <si>
    <r>
      <t>Гкал на 1 м</t>
    </r>
    <r>
      <rPr>
        <sz val="12"/>
        <color indexed="8"/>
        <rFont val="Times New Roman"/>
        <family val="1"/>
        <charset val="204"/>
      </rPr>
      <t>² общей площади жилого помещения в месяц</t>
    </r>
  </si>
  <si>
    <t>1.5. В многоквартирных и жилых домах с централизованным холодным водоснабжением, без централизованного водоотведения, без водонагревателей, оборудованные раковинами, мойками, унитазами, ваннами, без душа, с водоотведением в септики</t>
  </si>
  <si>
    <t>1.1. В многоквартирных и жилых домах с централизованным холодным водоснабжением, без централизованного водоотведения, оборудованных водонагревателями, раковинами, мойками, унитазами, ваннами, душами, с водоотведением в септики</t>
  </si>
  <si>
    <t>1.2. В многоквартирных и жилых домах с централизованным холодным водоснабжением, без централизованного водоотведения, без водонагревателей, оборудованных раковинами, мойками, унитазами, ваннами, душами, с водоотведением в септики</t>
  </si>
  <si>
    <t>1.3. В многоквартирных и жилых домах с централизованным холодным водоснабжением, без централизованного водоотведения, оборудованных водонагревателями, раковинами, мойками, унитазами, душами, без ванн, с водоотведением в септики</t>
  </si>
  <si>
    <t>1.4. В многоквартирных и жилых домах с централизованным холодным водоснабжением, без централизованного водоотведения, оборудованных водонагревателями, раковинами, мойками, унитазами, ваннами, без душа, с водоотведением в септики</t>
  </si>
  <si>
    <t>2.13. В жилых домах оборудованных приборами учета</t>
  </si>
  <si>
    <t>2.1. В многоквартирных и жилых домах со стенами из камня, кирпича 1 этажных до 1999 года постройки включительно</t>
  </si>
  <si>
    <t>2.2. В многоквартирных и жилых домах со стенами из панелей, блоков 1 этажных до 1999 года постройки включительно</t>
  </si>
  <si>
    <t>2.3. В многоквартирных и жилых домах со стенами из дерева, смешанных и других материалов 1 этажных до 1999 года постройки включительно</t>
  </si>
  <si>
    <t>2.4. В многоквартирных и жилых домах со стенами из камня, кирпича 2 этажных до 1999 года постройки включительно</t>
  </si>
  <si>
    <t>2.5. В многоквартирных и жилых домах со стенами из панелей, блоков 2 этажных до 1999 года постройки включительно</t>
  </si>
  <si>
    <t>2.6. В многоквартирных и жилых домах со стенами из дерева, смешанных и других материалов 2 этажных до 1999 года постройки включительно</t>
  </si>
  <si>
    <t>2.7. В многоквартирных и жилых домах со стенами из камня, кирпича 1 этажных после 1999 года постройки включительно</t>
  </si>
  <si>
    <t>2.8. В многоквартирных и жилых домах со стенами из панелей, блоков 1 этажных после 1999 года постройки включительно</t>
  </si>
  <si>
    <t>2.9. В многоквартирных и жилых домах со стенами из дерева, смешанных и других материалов 1 этажных после 1999 года постройки включительно</t>
  </si>
  <si>
    <t>2.10. В многоквартирных и жилых домах со стенами из камня, кирпича 2 этажных после 1999 года постройки включительно</t>
  </si>
  <si>
    <t>2.11. В многоквартирных и жилых домах со стенами из панелей, блоков 2 этажных после 1999 года постройки включительно</t>
  </si>
  <si>
    <t>2.12. В многоквартирных и жилых домах со стенами из дерева, смешанных и других материалов 2 этажных после 1999 года постройки включительно</t>
  </si>
  <si>
    <t>1.6. В многоквартирных и жилых домах с централизованным холодным водоснабжением, без централизованного водоотведения, оборудованных раковинами, мойками, унитазами, без септиков</t>
  </si>
  <si>
    <t>1.7. В многоквартирных и жилых домах с централизованным холодным водоснабжением, без централизованного водоотведения, без водонагревателей, оборудованные унитазами, раковинами, мойками, без душа, с водоотведением в септики</t>
  </si>
  <si>
    <t>1.8. В целях содержания общего имущества в многоквартирном доме с централизованным холодным водоснабжением без централизованного водоотведения (этажность 1-5)</t>
  </si>
  <si>
    <t>1.9. В жилых домах, оборудованных приборами учета</t>
  </si>
  <si>
    <r>
      <t>м</t>
    </r>
    <r>
      <rPr>
        <sz val="12"/>
        <color indexed="8"/>
        <rFont val="Times New Roman"/>
        <family val="1"/>
        <charset val="204"/>
      </rPr>
      <t>³ на 1 м2 общей площади помещений, входящих в состав общего имущества в много-квартирном доме, в месяц</t>
    </r>
  </si>
  <si>
    <t>Пони-жающий коэф-фициент к норма-тивам</t>
  </si>
  <si>
    <t>Размер платы граждан за коммунальные услуги на территории сельского поселения Казым Белоярского района с 1 января 2020 года по 30 июня 2020 года</t>
  </si>
  <si>
    <t>Размер платы граждан за коммунальные услуги на территории сельского поселения Казым Белоярского района с 1 июля 2020 года по 31 декабря 2020 года</t>
  </si>
  <si>
    <t>Цена/тариф на услуги с учетом НДС руб.коп.</t>
  </si>
  <si>
    <t>единица потребления</t>
  </si>
  <si>
    <t>количество</t>
  </si>
  <si>
    <t>гр.5=гр.3 х гр.4</t>
  </si>
  <si>
    <t xml:space="preserve">                   Коммунальные услуги</t>
  </si>
  <si>
    <t>1.Холодное водоснабжение</t>
  </si>
  <si>
    <t>м3 в месяц на 1м2 поливного участка</t>
  </si>
  <si>
    <t>1.2.Полив стационарных теплиц</t>
  </si>
  <si>
    <t>м3 на м2 площади теплиц в месяц</t>
  </si>
  <si>
    <t>1.3.Водоснабжение и приготовление пищи для соответствующего сельскохозяйственного животного:</t>
  </si>
  <si>
    <t xml:space="preserve">м3 в месяц на 1 голову животного </t>
  </si>
  <si>
    <t>1.4.Бани, сауны частного сектора из расчета одной помывки в неделю</t>
  </si>
  <si>
    <t xml:space="preserve">м3 в месяц на 1 человека </t>
  </si>
  <si>
    <t>1.5.Ручная (шланговая) мойка легковых автомобилей</t>
  </si>
  <si>
    <t xml:space="preserve">м3 в месяц на 1 автомобиль </t>
  </si>
  <si>
    <t>1.6.Водоснабжение закрытых бассейнов</t>
  </si>
  <si>
    <t>м3 на 1 м3 объема бассейна</t>
  </si>
  <si>
    <t>Размер платы граждан за коммунальные услуги на территории сельского поселения Казым Белоярского района с 29 февраля 2020 года по 30 июня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</si>
</sst>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0.0000"/>
    <numFmt numFmtId="167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6" fillId="0" borderId="0" applyNumberFormat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6">
    <xf numFmtId="0" fontId="0" fillId="0" borderId="0" xfId="0"/>
    <xf numFmtId="0" fontId="4" fillId="0" borderId="0" xfId="1" applyFont="1" applyFill="1"/>
    <xf numFmtId="2" fontId="4" fillId="0" borderId="0" xfId="1" applyNumberFormat="1" applyFont="1" applyFill="1"/>
    <xf numFmtId="2" fontId="3" fillId="0" borderId="0" xfId="1" applyNumberFormat="1" applyFont="1" applyFill="1"/>
    <xf numFmtId="0" fontId="7" fillId="0" borderId="0" xfId="1" applyFont="1" applyFill="1"/>
    <xf numFmtId="0" fontId="9" fillId="0" borderId="0" xfId="1" applyFont="1" applyFill="1"/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/>
    <xf numFmtId="0" fontId="8" fillId="0" borderId="1" xfId="1" applyFont="1" applyFill="1" applyBorder="1" applyAlignment="1">
      <alignment horizontal="center" vertical="center" wrapText="1"/>
    </xf>
    <xf numFmtId="167" fontId="9" fillId="0" borderId="1" xfId="1" applyNumberFormat="1" applyFont="1" applyFill="1" applyBorder="1" applyAlignment="1">
      <alignment horizontal="center" vertical="center" wrapText="1"/>
    </xf>
    <xf numFmtId="2" fontId="8" fillId="0" borderId="0" xfId="1" applyNumberFormat="1" applyFont="1" applyFill="1"/>
    <xf numFmtId="2" fontId="9" fillId="0" borderId="0" xfId="1" applyNumberFormat="1" applyFont="1" applyFill="1"/>
    <xf numFmtId="0" fontId="10" fillId="0" borderId="2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9" fillId="0" borderId="0" xfId="1" applyFont="1" applyFill="1" applyAlignment="1">
      <alignment horizontal="justify" vertical="top" wrapText="1"/>
    </xf>
    <xf numFmtId="0" fontId="12" fillId="0" borderId="0" xfId="1" applyFont="1" applyAlignment="1">
      <alignment wrapText="1"/>
    </xf>
    <xf numFmtId="0" fontId="1" fillId="0" borderId="0" xfId="1"/>
    <xf numFmtId="2" fontId="4" fillId="0" borderId="0" xfId="1" applyNumberFormat="1" applyFont="1" applyFill="1" applyAlignment="1">
      <alignment vertical="center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167" fontId="9" fillId="0" borderId="6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6" fontId="9" fillId="0" borderId="1" xfId="1" applyNumberFormat="1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wrapText="1"/>
    </xf>
    <xf numFmtId="0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1" applyFont="1" applyFill="1" applyBorder="1" applyAlignment="1">
      <alignment horizontal="center" vertical="center"/>
    </xf>
    <xf numFmtId="2" fontId="10" fillId="0" borderId="4" xfId="1" applyNumberFormat="1" applyFont="1" applyFill="1" applyBorder="1" applyAlignment="1">
      <alignment horizontal="center" vertical="center"/>
    </xf>
    <xf numFmtId="0" fontId="10" fillId="0" borderId="2" xfId="1" applyFont="1" applyBorder="1" applyAlignment="1">
      <alignment wrapText="1"/>
    </xf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Fill="1" applyBorder="1" applyAlignment="1">
      <alignment vertical="center"/>
    </xf>
    <xf numFmtId="2" fontId="10" fillId="0" borderId="4" xfId="1" applyNumberFormat="1" applyFont="1" applyFill="1" applyBorder="1" applyAlignment="1">
      <alignment horizontal="center"/>
    </xf>
    <xf numFmtId="0" fontId="10" fillId="0" borderId="2" xfId="1" applyFont="1" applyBorder="1" applyAlignment="1">
      <alignment horizontal="left" wrapText="1"/>
    </xf>
    <xf numFmtId="0" fontId="10" fillId="0" borderId="2" xfId="1" applyFont="1" applyBorder="1" applyAlignment="1">
      <alignment horizontal="center" wrapText="1"/>
    </xf>
    <xf numFmtId="2" fontId="10" fillId="0" borderId="1" xfId="1" applyNumberFormat="1" applyFont="1" applyFill="1" applyBorder="1" applyAlignment="1">
      <alignment horizontal="center" vertical="center"/>
    </xf>
    <xf numFmtId="167" fontId="9" fillId="0" borderId="6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16" fillId="0" borderId="2" xfId="1" applyFont="1" applyBorder="1" applyAlignment="1"/>
    <xf numFmtId="0" fontId="17" fillId="0" borderId="3" xfId="1" applyFont="1" applyBorder="1" applyAlignment="1"/>
    <xf numFmtId="0" fontId="17" fillId="0" borderId="4" xfId="1" applyFont="1" applyBorder="1" applyAlignment="1"/>
    <xf numFmtId="0" fontId="14" fillId="0" borderId="0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6" fillId="0" borderId="2" xfId="1" applyFont="1" applyBorder="1" applyAlignment="1">
      <alignment horizontal="left" vertical="center"/>
    </xf>
    <xf numFmtId="0" fontId="17" fillId="0" borderId="3" xfId="1" applyFont="1" applyBorder="1" applyAlignment="1">
      <alignment horizontal="left" vertical="center"/>
    </xf>
    <xf numFmtId="0" fontId="17" fillId="0" borderId="4" xfId="1" applyFont="1" applyBorder="1" applyAlignment="1">
      <alignment horizontal="left" vertical="center"/>
    </xf>
  </cellXfs>
  <cellStyles count="41">
    <cellStyle name="Гиперссылка 2" xfId="39"/>
    <cellStyle name="Денежный 2" xfId="7"/>
    <cellStyle name="Обычный" xfId="0" builtinId="0"/>
    <cellStyle name="Обычный 10" xfId="8"/>
    <cellStyle name="Обычный 10 2" xfId="9"/>
    <cellStyle name="Обычный 11" xfId="10"/>
    <cellStyle name="Обычный 2" xfId="1"/>
    <cellStyle name="Обычный 2 2" xfId="2"/>
    <cellStyle name="Обычный 2 2 2" xfId="5"/>
    <cellStyle name="Обычный 2 2 2 2" xfId="11"/>
    <cellStyle name="Обычный 2 3" xfId="12"/>
    <cellStyle name="Обычный 2 3 2" xfId="13"/>
    <cellStyle name="Обычный 2 3 3" xfId="14"/>
    <cellStyle name="Обычный 2 4" xfId="15"/>
    <cellStyle name="Обычный 2 5" xfId="16"/>
    <cellStyle name="Обычный 3" xfId="17"/>
    <cellStyle name="Обычный 3 2" xfId="6"/>
    <cellStyle name="Обычный 3 3" xfId="18"/>
    <cellStyle name="Обычный 3 4" xfId="40"/>
    <cellStyle name="Обычный 4" xfId="19"/>
    <cellStyle name="Обычный 4 2" xfId="20"/>
    <cellStyle name="Обычный 5" xfId="21"/>
    <cellStyle name="Обычный 5 2" xfId="22"/>
    <cellStyle name="Обычный 6" xfId="23"/>
    <cellStyle name="Обычный 7" xfId="24"/>
    <cellStyle name="Обычный 8" xfId="25"/>
    <cellStyle name="Обычный 9" xfId="26"/>
    <cellStyle name="Процентный 2" xfId="3"/>
    <cellStyle name="Процентный 2 2" xfId="27"/>
    <cellStyle name="Процентный 2 2 2" xfId="28"/>
    <cellStyle name="Процентный 2 3" xfId="29"/>
    <cellStyle name="Процентный 3" xfId="4"/>
    <cellStyle name="Процентный 3 2" xfId="30"/>
    <cellStyle name="Процентный 4" xfId="31"/>
    <cellStyle name="Процентный 5" xfId="32"/>
    <cellStyle name="Процентный 6" xfId="33"/>
    <cellStyle name="Финансовый 2" xfId="34"/>
    <cellStyle name="Финансовый 2 2" xfId="35"/>
    <cellStyle name="Финансовый 3" xfId="36"/>
    <cellStyle name="Финансовый 3 2" xfId="37"/>
    <cellStyle name="Финансовый 4" xfId="38"/>
  </cellStyles>
  <dxfs count="0"/>
  <tableStyles count="0" defaultTableStyle="TableStyleMedium9" defaultPivotStyle="PivotStyleLight16"/>
  <colors>
    <mruColors>
      <color rgb="FF66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1"/>
  <sheetViews>
    <sheetView tabSelected="1" view="pageBreakPreview" zoomScaleNormal="100" zoomScaleSheetLayoutView="100" workbookViewId="0">
      <selection activeCell="K5" sqref="K5"/>
    </sheetView>
  </sheetViews>
  <sheetFormatPr defaultColWidth="9.109375" defaultRowHeight="15.75" x14ac:dyDescent="0.3"/>
  <cols>
    <col min="1" max="1" width="36.33203125" style="5" customWidth="1"/>
    <col min="2" max="2" width="12.44140625" style="5" customWidth="1"/>
    <col min="3" max="3" width="8.88671875" style="5" customWidth="1"/>
    <col min="4" max="4" width="9.44140625" style="5" customWidth="1"/>
    <col min="5" max="5" width="10" style="5" customWidth="1"/>
    <col min="6" max="6" width="10.5546875" style="5" customWidth="1"/>
    <col min="7" max="7" width="9.5546875" style="2" customWidth="1"/>
    <col min="8" max="16384" width="9.109375" style="1"/>
  </cols>
  <sheetData>
    <row r="1" spans="1:8" s="5" customFormat="1" ht="32.75" customHeight="1" x14ac:dyDescent="0.25">
      <c r="A1" s="48" t="s">
        <v>63</v>
      </c>
      <c r="B1" s="49"/>
      <c r="C1" s="49"/>
      <c r="D1" s="49"/>
      <c r="E1" s="49"/>
      <c r="F1" s="49"/>
    </row>
    <row r="2" spans="1:8" s="5" customFormat="1" ht="14.4" customHeight="1" x14ac:dyDescent="0.25">
      <c r="A2" s="21"/>
      <c r="B2" s="21"/>
      <c r="C2" s="50"/>
      <c r="D2" s="50"/>
      <c r="E2" s="50"/>
      <c r="F2" s="50"/>
      <c r="G2" s="14"/>
    </row>
    <row r="3" spans="1:8" ht="56.45" customHeight="1" x14ac:dyDescent="0.3">
      <c r="A3" s="51" t="s">
        <v>0</v>
      </c>
      <c r="B3" s="53" t="s">
        <v>1</v>
      </c>
      <c r="C3" s="54"/>
      <c r="D3" s="51" t="s">
        <v>43</v>
      </c>
      <c r="E3" s="51" t="s">
        <v>6</v>
      </c>
      <c r="F3" s="51" t="s">
        <v>5</v>
      </c>
    </row>
    <row r="4" spans="1:8" ht="65.45" customHeight="1" x14ac:dyDescent="0.3">
      <c r="A4" s="52"/>
      <c r="B4" s="11" t="s">
        <v>2</v>
      </c>
      <c r="C4" s="11" t="s">
        <v>17</v>
      </c>
      <c r="D4" s="52"/>
      <c r="E4" s="52"/>
      <c r="F4" s="52"/>
    </row>
    <row r="5" spans="1:8" ht="32.75" customHeight="1" x14ac:dyDescent="0.3">
      <c r="A5" s="11">
        <v>1</v>
      </c>
      <c r="B5" s="11">
        <v>2</v>
      </c>
      <c r="C5" s="11">
        <v>3</v>
      </c>
      <c r="D5" s="11"/>
      <c r="E5" s="11">
        <v>4</v>
      </c>
      <c r="F5" s="11" t="s">
        <v>16</v>
      </c>
      <c r="G5" s="3"/>
    </row>
    <row r="6" spans="1:8" x14ac:dyDescent="0.3">
      <c r="A6" s="55" t="s">
        <v>7</v>
      </c>
      <c r="B6" s="56"/>
      <c r="C6" s="56"/>
      <c r="D6" s="56"/>
      <c r="E6" s="56"/>
      <c r="F6" s="57"/>
    </row>
    <row r="7" spans="1:8" x14ac:dyDescent="0.3">
      <c r="A7" s="55" t="s">
        <v>8</v>
      </c>
      <c r="B7" s="56"/>
      <c r="C7" s="56"/>
      <c r="D7" s="56"/>
      <c r="E7" s="56"/>
      <c r="F7" s="57"/>
    </row>
    <row r="8" spans="1:8" ht="127.65" customHeight="1" x14ac:dyDescent="0.3">
      <c r="A8" s="25" t="s">
        <v>21</v>
      </c>
      <c r="B8" s="26" t="s">
        <v>18</v>
      </c>
      <c r="C8" s="46">
        <v>5.3479999999999999</v>
      </c>
      <c r="D8" s="46"/>
      <c r="E8" s="58">
        <v>89.32</v>
      </c>
      <c r="F8" s="8">
        <f>ROUND(C8*$E$8,2)</f>
        <v>477.68</v>
      </c>
      <c r="G8" s="24"/>
      <c r="H8" s="2"/>
    </row>
    <row r="9" spans="1:8" ht="127.65" customHeight="1" x14ac:dyDescent="0.3">
      <c r="A9" s="27" t="s">
        <v>22</v>
      </c>
      <c r="B9" s="28" t="s">
        <v>18</v>
      </c>
      <c r="C9" s="47">
        <v>4.3849999999999998</v>
      </c>
      <c r="D9" s="47"/>
      <c r="E9" s="58"/>
      <c r="F9" s="8">
        <f t="shared" ref="F9:F11" si="0">ROUND(C9*$E$8,2)</f>
        <v>391.67</v>
      </c>
      <c r="G9" s="24"/>
      <c r="H9" s="2"/>
    </row>
    <row r="10" spans="1:8" ht="127.65" customHeight="1" x14ac:dyDescent="0.3">
      <c r="A10" s="27" t="s">
        <v>23</v>
      </c>
      <c r="B10" s="28" t="s">
        <v>18</v>
      </c>
      <c r="C10" s="47">
        <v>4.7080000000000002</v>
      </c>
      <c r="D10" s="47"/>
      <c r="E10" s="58"/>
      <c r="F10" s="8">
        <f t="shared" si="0"/>
        <v>420.52</v>
      </c>
      <c r="G10" s="24"/>
      <c r="H10" s="2"/>
    </row>
    <row r="11" spans="1:8" ht="127.65" customHeight="1" x14ac:dyDescent="0.3">
      <c r="A11" s="27" t="s">
        <v>24</v>
      </c>
      <c r="B11" s="28" t="s">
        <v>18</v>
      </c>
      <c r="C11" s="47">
        <v>3.7930000000000001</v>
      </c>
      <c r="D11" s="47"/>
      <c r="E11" s="58"/>
      <c r="F11" s="8">
        <f t="shared" si="0"/>
        <v>338.79</v>
      </c>
      <c r="G11" s="24"/>
      <c r="H11" s="2"/>
    </row>
    <row r="12" spans="1:8" ht="127.65" customHeight="1" x14ac:dyDescent="0.3">
      <c r="A12" s="27" t="s">
        <v>20</v>
      </c>
      <c r="B12" s="28" t="s">
        <v>18</v>
      </c>
      <c r="C12" s="47">
        <v>3.4140000000000001</v>
      </c>
      <c r="D12" s="47"/>
      <c r="E12" s="58">
        <f>E8</f>
        <v>89.32</v>
      </c>
      <c r="F12" s="8">
        <f>ROUND(C12*$E$12,2)</f>
        <v>304.94</v>
      </c>
      <c r="G12" s="24"/>
      <c r="H12" s="2"/>
    </row>
    <row r="13" spans="1:8" ht="98.2" customHeight="1" x14ac:dyDescent="0.3">
      <c r="A13" s="27" t="s">
        <v>38</v>
      </c>
      <c r="B13" s="28" t="s">
        <v>18</v>
      </c>
      <c r="C13" s="47">
        <v>1.641</v>
      </c>
      <c r="D13" s="47"/>
      <c r="E13" s="58"/>
      <c r="F13" s="8">
        <f t="shared" ref="F13:F15" si="1">ROUND(C13*$E$12,2)</f>
        <v>146.57</v>
      </c>
      <c r="G13" s="24"/>
      <c r="H13" s="2"/>
    </row>
    <row r="14" spans="1:8" ht="114.55" customHeight="1" x14ac:dyDescent="0.3">
      <c r="A14" s="27" t="s">
        <v>39</v>
      </c>
      <c r="B14" s="28" t="s">
        <v>18</v>
      </c>
      <c r="C14" s="47">
        <v>3.1779999999999999</v>
      </c>
      <c r="D14" s="47"/>
      <c r="E14" s="58"/>
      <c r="F14" s="8">
        <f t="shared" si="1"/>
        <v>283.86</v>
      </c>
      <c r="G14" s="24"/>
      <c r="H14" s="2"/>
    </row>
    <row r="15" spans="1:8" ht="190" customHeight="1" x14ac:dyDescent="0.3">
      <c r="A15" s="6" t="s">
        <v>40</v>
      </c>
      <c r="B15" s="7" t="s">
        <v>42</v>
      </c>
      <c r="C15" s="47">
        <v>1.9E-2</v>
      </c>
      <c r="D15" s="47"/>
      <c r="E15" s="58"/>
      <c r="F15" s="8">
        <f t="shared" si="1"/>
        <v>1.7</v>
      </c>
      <c r="G15" s="24"/>
      <c r="H15" s="2"/>
    </row>
    <row r="16" spans="1:8" ht="36" customHeight="1" x14ac:dyDescent="0.3">
      <c r="A16" s="6" t="s">
        <v>41</v>
      </c>
      <c r="B16" s="7" t="s">
        <v>15</v>
      </c>
      <c r="C16" s="7" t="s">
        <v>3</v>
      </c>
      <c r="D16" s="7"/>
      <c r="E16" s="33">
        <f>E12</f>
        <v>89.32</v>
      </c>
      <c r="F16" s="8"/>
      <c r="G16" s="24"/>
      <c r="H16" s="2"/>
    </row>
    <row r="17" spans="1:7" x14ac:dyDescent="0.3">
      <c r="A17" s="59" t="s">
        <v>4</v>
      </c>
      <c r="B17" s="59"/>
      <c r="C17" s="59"/>
      <c r="D17" s="59"/>
      <c r="E17" s="59"/>
      <c r="F17" s="59"/>
    </row>
    <row r="18" spans="1:7" ht="95.1" customHeight="1" x14ac:dyDescent="0.3">
      <c r="A18" s="6" t="s">
        <v>26</v>
      </c>
      <c r="B18" s="7" t="s">
        <v>19</v>
      </c>
      <c r="C18" s="9">
        <v>5.45E-2</v>
      </c>
      <c r="D18" s="12">
        <v>1</v>
      </c>
      <c r="E18" s="33">
        <v>2859.11</v>
      </c>
      <c r="F18" s="8">
        <f>ROUND(C18*D18*E18,2)</f>
        <v>155.82</v>
      </c>
    </row>
    <row r="19" spans="1:7" ht="95.1" customHeight="1" x14ac:dyDescent="0.3">
      <c r="A19" s="6" t="s">
        <v>27</v>
      </c>
      <c r="B19" s="7" t="s">
        <v>19</v>
      </c>
      <c r="C19" s="9">
        <v>5.4600000000000003E-2</v>
      </c>
      <c r="D19" s="12">
        <v>1</v>
      </c>
      <c r="E19" s="33">
        <v>2859.11</v>
      </c>
      <c r="F19" s="8">
        <f t="shared" ref="F19:F29" si="2">ROUND(C19*D19*E19,2)</f>
        <v>156.11000000000001</v>
      </c>
    </row>
    <row r="20" spans="1:7" ht="95.1" customHeight="1" x14ac:dyDescent="0.3">
      <c r="A20" s="6" t="s">
        <v>28</v>
      </c>
      <c r="B20" s="7" t="s">
        <v>19</v>
      </c>
      <c r="C20" s="31">
        <v>5.4600000000000003E-2</v>
      </c>
      <c r="D20" s="31">
        <v>0.76919999999999999</v>
      </c>
      <c r="E20" s="33">
        <v>2859.11</v>
      </c>
      <c r="F20" s="8">
        <f t="shared" si="2"/>
        <v>120.08</v>
      </c>
    </row>
    <row r="21" spans="1:7" ht="95.1" customHeight="1" x14ac:dyDescent="0.3">
      <c r="A21" s="6" t="s">
        <v>29</v>
      </c>
      <c r="B21" s="7" t="s">
        <v>19</v>
      </c>
      <c r="C21" s="9">
        <v>5.2999999999999999E-2</v>
      </c>
      <c r="D21" s="12">
        <v>1</v>
      </c>
      <c r="E21" s="33">
        <v>2859.11</v>
      </c>
      <c r="F21" s="8">
        <f t="shared" si="2"/>
        <v>151.53</v>
      </c>
    </row>
    <row r="22" spans="1:7" ht="95.1" customHeight="1" x14ac:dyDescent="0.3">
      <c r="A22" s="6" t="s">
        <v>30</v>
      </c>
      <c r="B22" s="7" t="s">
        <v>19</v>
      </c>
      <c r="C22" s="9">
        <v>5.3199999999999997E-2</v>
      </c>
      <c r="D22" s="12">
        <v>1</v>
      </c>
      <c r="E22" s="33">
        <v>2859.11</v>
      </c>
      <c r="F22" s="8">
        <f t="shared" si="2"/>
        <v>152.1</v>
      </c>
      <c r="G22" s="3"/>
    </row>
    <row r="23" spans="1:7" ht="95.1" customHeight="1" x14ac:dyDescent="0.3">
      <c r="A23" s="6" t="s">
        <v>31</v>
      </c>
      <c r="B23" s="7" t="s">
        <v>19</v>
      </c>
      <c r="C23" s="31">
        <v>5.3199999999999997E-2</v>
      </c>
      <c r="D23" s="32">
        <v>1</v>
      </c>
      <c r="E23" s="33">
        <v>2859.11</v>
      </c>
      <c r="F23" s="8">
        <f t="shared" si="2"/>
        <v>152.1</v>
      </c>
    </row>
    <row r="24" spans="1:7" ht="95.1" customHeight="1" x14ac:dyDescent="0.3">
      <c r="A24" s="6" t="s">
        <v>32</v>
      </c>
      <c r="B24" s="7" t="s">
        <v>19</v>
      </c>
      <c r="C24" s="31">
        <v>2.5999999999999999E-2</v>
      </c>
      <c r="D24" s="32">
        <v>1</v>
      </c>
      <c r="E24" s="33">
        <v>2859.11</v>
      </c>
      <c r="F24" s="8">
        <f t="shared" si="2"/>
        <v>74.34</v>
      </c>
    </row>
    <row r="25" spans="1:7" ht="95.1" customHeight="1" x14ac:dyDescent="0.3">
      <c r="A25" s="6" t="s">
        <v>33</v>
      </c>
      <c r="B25" s="7" t="s">
        <v>19</v>
      </c>
      <c r="C25" s="31">
        <v>2.7300000000000001E-2</v>
      </c>
      <c r="D25" s="31">
        <v>0.91210000000000002</v>
      </c>
      <c r="E25" s="33">
        <v>2859.11</v>
      </c>
      <c r="F25" s="8">
        <f t="shared" si="2"/>
        <v>71.19</v>
      </c>
    </row>
    <row r="26" spans="1:7" ht="95.1" customHeight="1" x14ac:dyDescent="0.3">
      <c r="A26" s="6" t="s">
        <v>34</v>
      </c>
      <c r="B26" s="7" t="s">
        <v>19</v>
      </c>
      <c r="C26" s="31">
        <v>2.86E-2</v>
      </c>
      <c r="D26" s="31">
        <v>0.87060000000000004</v>
      </c>
      <c r="E26" s="33">
        <v>2859.11</v>
      </c>
      <c r="F26" s="8">
        <f t="shared" si="2"/>
        <v>71.19</v>
      </c>
    </row>
    <row r="27" spans="1:7" ht="95.1" customHeight="1" x14ac:dyDescent="0.3">
      <c r="A27" s="6" t="s">
        <v>35</v>
      </c>
      <c r="B27" s="7" t="s">
        <v>19</v>
      </c>
      <c r="C27" s="31">
        <v>2.5899999999999999E-2</v>
      </c>
      <c r="D27" s="32">
        <v>1</v>
      </c>
      <c r="E27" s="33">
        <v>2859.11</v>
      </c>
      <c r="F27" s="8">
        <f t="shared" si="2"/>
        <v>74.05</v>
      </c>
    </row>
    <row r="28" spans="1:7" ht="95.1" customHeight="1" x14ac:dyDescent="0.3">
      <c r="A28" s="6" t="s">
        <v>36</v>
      </c>
      <c r="B28" s="7" t="s">
        <v>19</v>
      </c>
      <c r="C28" s="31">
        <v>2.7199999999999998E-2</v>
      </c>
      <c r="D28" s="32">
        <v>0.76800000000000002</v>
      </c>
      <c r="E28" s="33">
        <v>2859.11</v>
      </c>
      <c r="F28" s="8">
        <f t="shared" si="2"/>
        <v>59.73</v>
      </c>
    </row>
    <row r="29" spans="1:7" ht="95.1" customHeight="1" x14ac:dyDescent="0.3">
      <c r="A29" s="6" t="s">
        <v>37</v>
      </c>
      <c r="B29" s="7" t="s">
        <v>19</v>
      </c>
      <c r="C29" s="31">
        <v>2.86E-2</v>
      </c>
      <c r="D29" s="31">
        <v>0.74129999999999996</v>
      </c>
      <c r="E29" s="33">
        <v>2859.11</v>
      </c>
      <c r="F29" s="8">
        <f t="shared" si="2"/>
        <v>60.62</v>
      </c>
    </row>
    <row r="30" spans="1:7" ht="36" customHeight="1" x14ac:dyDescent="0.3">
      <c r="A30" s="6" t="s">
        <v>25</v>
      </c>
      <c r="B30" s="7" t="s">
        <v>9</v>
      </c>
      <c r="C30" s="7" t="s">
        <v>3</v>
      </c>
      <c r="D30" s="7"/>
      <c r="E30" s="33">
        <f>E18</f>
        <v>2859.11</v>
      </c>
      <c r="F30" s="8"/>
    </row>
    <row r="31" spans="1:7" x14ac:dyDescent="0.3">
      <c r="A31" s="4"/>
      <c r="B31" s="4"/>
      <c r="C31" s="4"/>
      <c r="D31" s="4"/>
      <c r="E31" s="10"/>
      <c r="F31" s="10"/>
      <c r="G31" s="3"/>
    </row>
  </sheetData>
  <mergeCells count="12">
    <mergeCell ref="A6:F6"/>
    <mergeCell ref="A7:F7"/>
    <mergeCell ref="E8:E11"/>
    <mergeCell ref="E12:E15"/>
    <mergeCell ref="A17:F17"/>
    <mergeCell ref="A1:F1"/>
    <mergeCell ref="C2:F2"/>
    <mergeCell ref="A3:A4"/>
    <mergeCell ref="B3:C3"/>
    <mergeCell ref="D3:D4"/>
    <mergeCell ref="E3:E4"/>
    <mergeCell ref="F3:F4"/>
  </mergeCells>
  <printOptions horizontalCentered="1"/>
  <pageMargins left="0.98425196850393704" right="0.39370078740157483" top="0.39370078740157483" bottom="0.15748031496062992" header="0" footer="0"/>
  <pageSetup paperSize="9" scale="94" fitToHeight="3" orientation="portrait" r:id="rId1"/>
  <headerFooter alignWithMargins="0"/>
  <rowBreaks count="3" manualBreakCount="3">
    <brk id="11" max="5" man="1"/>
    <brk id="19" max="5" man="1"/>
    <brk id="2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1"/>
  <sheetViews>
    <sheetView view="pageBreakPreview" zoomScaleNormal="100" zoomScaleSheetLayoutView="100" workbookViewId="0">
      <selection activeCell="K8" sqref="K8"/>
    </sheetView>
  </sheetViews>
  <sheetFormatPr defaultColWidth="9.109375" defaultRowHeight="15.75" x14ac:dyDescent="0.3"/>
  <cols>
    <col min="1" max="1" width="36.33203125" style="5" customWidth="1"/>
    <col min="2" max="2" width="12.44140625" style="5" customWidth="1"/>
    <col min="3" max="3" width="8.88671875" style="5" customWidth="1"/>
    <col min="4" max="4" width="9.44140625" style="5" customWidth="1"/>
    <col min="5" max="5" width="10" style="5" customWidth="1"/>
    <col min="6" max="6" width="10.5546875" style="5" customWidth="1"/>
    <col min="7" max="7" width="9.5546875" style="2" customWidth="1"/>
    <col min="8" max="16384" width="9.109375" style="1"/>
  </cols>
  <sheetData>
    <row r="1" spans="1:8" s="5" customFormat="1" ht="32.75" customHeight="1" x14ac:dyDescent="0.25">
      <c r="A1" s="48" t="s">
        <v>45</v>
      </c>
      <c r="B1" s="49"/>
      <c r="C1" s="49"/>
      <c r="D1" s="49"/>
      <c r="E1" s="49"/>
      <c r="F1" s="49"/>
    </row>
    <row r="2" spans="1:8" s="5" customFormat="1" ht="14.4" customHeight="1" x14ac:dyDescent="0.25">
      <c r="A2" s="21"/>
      <c r="B2" s="21"/>
      <c r="C2" s="50"/>
      <c r="D2" s="50"/>
      <c r="E2" s="50"/>
      <c r="F2" s="50"/>
      <c r="G2" s="14"/>
    </row>
    <row r="3" spans="1:8" ht="56.45" customHeight="1" x14ac:dyDescent="0.3">
      <c r="A3" s="51" t="s">
        <v>0</v>
      </c>
      <c r="B3" s="53" t="s">
        <v>1</v>
      </c>
      <c r="C3" s="54"/>
      <c r="D3" s="51" t="s">
        <v>43</v>
      </c>
      <c r="E3" s="51" t="s">
        <v>6</v>
      </c>
      <c r="F3" s="51" t="s">
        <v>5</v>
      </c>
    </row>
    <row r="4" spans="1:8" ht="65.45" customHeight="1" x14ac:dyDescent="0.3">
      <c r="A4" s="52"/>
      <c r="B4" s="11" t="s">
        <v>2</v>
      </c>
      <c r="C4" s="11" t="s">
        <v>17</v>
      </c>
      <c r="D4" s="52"/>
      <c r="E4" s="52"/>
      <c r="F4" s="52"/>
    </row>
    <row r="5" spans="1:8" ht="32.75" customHeight="1" x14ac:dyDescent="0.3">
      <c r="A5" s="11">
        <v>1</v>
      </c>
      <c r="B5" s="11">
        <v>2</v>
      </c>
      <c r="C5" s="11">
        <v>3</v>
      </c>
      <c r="D5" s="11"/>
      <c r="E5" s="11">
        <v>4</v>
      </c>
      <c r="F5" s="11" t="s">
        <v>16</v>
      </c>
      <c r="G5" s="3"/>
    </row>
    <row r="6" spans="1:8" x14ac:dyDescent="0.3">
      <c r="A6" s="55" t="s">
        <v>7</v>
      </c>
      <c r="B6" s="56"/>
      <c r="C6" s="56"/>
      <c r="D6" s="56"/>
      <c r="E6" s="56"/>
      <c r="F6" s="57"/>
    </row>
    <row r="7" spans="1:8" x14ac:dyDescent="0.3">
      <c r="A7" s="55" t="s">
        <v>8</v>
      </c>
      <c r="B7" s="56"/>
      <c r="C7" s="56"/>
      <c r="D7" s="56"/>
      <c r="E7" s="56"/>
      <c r="F7" s="57"/>
    </row>
    <row r="8" spans="1:8" ht="127.65" customHeight="1" x14ac:dyDescent="0.3">
      <c r="A8" s="25" t="s">
        <v>21</v>
      </c>
      <c r="B8" s="26" t="s">
        <v>18</v>
      </c>
      <c r="C8" s="29">
        <v>5.3479999999999999</v>
      </c>
      <c r="D8" s="29"/>
      <c r="E8" s="58">
        <v>89.32</v>
      </c>
      <c r="F8" s="8">
        <f>ROUND(C8*$E$8,2)</f>
        <v>477.68</v>
      </c>
      <c r="G8" s="24"/>
      <c r="H8" s="2"/>
    </row>
    <row r="9" spans="1:8" ht="127.65" customHeight="1" x14ac:dyDescent="0.3">
      <c r="A9" s="27" t="s">
        <v>22</v>
      </c>
      <c r="B9" s="28" t="s">
        <v>18</v>
      </c>
      <c r="C9" s="30">
        <v>4.3849999999999998</v>
      </c>
      <c r="D9" s="30"/>
      <c r="E9" s="58"/>
      <c r="F9" s="8">
        <f t="shared" ref="F9:F11" si="0">ROUND(C9*$E$8,2)</f>
        <v>391.67</v>
      </c>
      <c r="G9" s="24"/>
      <c r="H9" s="2"/>
    </row>
    <row r="10" spans="1:8" ht="127.65" customHeight="1" x14ac:dyDescent="0.3">
      <c r="A10" s="27" t="s">
        <v>23</v>
      </c>
      <c r="B10" s="28" t="s">
        <v>18</v>
      </c>
      <c r="C10" s="30">
        <v>4.7080000000000002</v>
      </c>
      <c r="D10" s="30"/>
      <c r="E10" s="58"/>
      <c r="F10" s="8">
        <f t="shared" si="0"/>
        <v>420.52</v>
      </c>
      <c r="G10" s="24"/>
      <c r="H10" s="2"/>
    </row>
    <row r="11" spans="1:8" ht="127.65" customHeight="1" x14ac:dyDescent="0.3">
      <c r="A11" s="27" t="s">
        <v>24</v>
      </c>
      <c r="B11" s="28" t="s">
        <v>18</v>
      </c>
      <c r="C11" s="30">
        <v>3.7930000000000001</v>
      </c>
      <c r="D11" s="30"/>
      <c r="E11" s="58"/>
      <c r="F11" s="8">
        <f t="shared" si="0"/>
        <v>338.79</v>
      </c>
      <c r="G11" s="24"/>
      <c r="H11" s="2"/>
    </row>
    <row r="12" spans="1:8" ht="127.65" customHeight="1" x14ac:dyDescent="0.3">
      <c r="A12" s="27" t="s">
        <v>20</v>
      </c>
      <c r="B12" s="28" t="s">
        <v>18</v>
      </c>
      <c r="C12" s="30">
        <v>3.4140000000000001</v>
      </c>
      <c r="D12" s="30"/>
      <c r="E12" s="58">
        <f>E8</f>
        <v>89.32</v>
      </c>
      <c r="F12" s="8">
        <f>ROUND(C12*$E$12,2)</f>
        <v>304.94</v>
      </c>
      <c r="G12" s="24"/>
      <c r="H12" s="2"/>
    </row>
    <row r="13" spans="1:8" ht="98.2" customHeight="1" x14ac:dyDescent="0.3">
      <c r="A13" s="27" t="s">
        <v>38</v>
      </c>
      <c r="B13" s="28" t="s">
        <v>18</v>
      </c>
      <c r="C13" s="30">
        <v>1.641</v>
      </c>
      <c r="D13" s="30"/>
      <c r="E13" s="58"/>
      <c r="F13" s="8">
        <f t="shared" ref="F13:F15" si="1">ROUND(C13*$E$12,2)</f>
        <v>146.57</v>
      </c>
      <c r="G13" s="24"/>
      <c r="H13" s="2"/>
    </row>
    <row r="14" spans="1:8" ht="114.55" customHeight="1" x14ac:dyDescent="0.3">
      <c r="A14" s="27" t="s">
        <v>39</v>
      </c>
      <c r="B14" s="28" t="s">
        <v>18</v>
      </c>
      <c r="C14" s="30">
        <v>3.1779999999999999</v>
      </c>
      <c r="D14" s="30"/>
      <c r="E14" s="58"/>
      <c r="F14" s="8">
        <f t="shared" si="1"/>
        <v>283.86</v>
      </c>
      <c r="G14" s="24"/>
      <c r="H14" s="2"/>
    </row>
    <row r="15" spans="1:8" ht="190" customHeight="1" x14ac:dyDescent="0.3">
      <c r="A15" s="6" t="s">
        <v>40</v>
      </c>
      <c r="B15" s="7" t="s">
        <v>42</v>
      </c>
      <c r="C15" s="30">
        <v>1.9E-2</v>
      </c>
      <c r="D15" s="30"/>
      <c r="E15" s="58"/>
      <c r="F15" s="8">
        <f t="shared" si="1"/>
        <v>1.7</v>
      </c>
      <c r="G15" s="24"/>
      <c r="H15" s="2"/>
    </row>
    <row r="16" spans="1:8" ht="36" customHeight="1" x14ac:dyDescent="0.3">
      <c r="A16" s="6" t="s">
        <v>41</v>
      </c>
      <c r="B16" s="7" t="s">
        <v>15</v>
      </c>
      <c r="C16" s="7" t="s">
        <v>3</v>
      </c>
      <c r="D16" s="7"/>
      <c r="E16" s="33">
        <f>E12</f>
        <v>89.32</v>
      </c>
      <c r="F16" s="8"/>
      <c r="G16" s="24"/>
      <c r="H16" s="2"/>
    </row>
    <row r="17" spans="1:7" x14ac:dyDescent="0.3">
      <c r="A17" s="59" t="s">
        <v>4</v>
      </c>
      <c r="B17" s="59"/>
      <c r="C17" s="59"/>
      <c r="D17" s="59"/>
      <c r="E17" s="59"/>
      <c r="F17" s="59"/>
    </row>
    <row r="18" spans="1:7" ht="95.1" customHeight="1" x14ac:dyDescent="0.3">
      <c r="A18" s="6" t="s">
        <v>26</v>
      </c>
      <c r="B18" s="7" t="s">
        <v>19</v>
      </c>
      <c r="C18" s="9">
        <v>5.45E-2</v>
      </c>
      <c r="D18" s="12">
        <v>1</v>
      </c>
      <c r="E18" s="33">
        <v>2910.11</v>
      </c>
      <c r="F18" s="8">
        <f>ROUND(C18*D18*E18,2)</f>
        <v>158.6</v>
      </c>
    </row>
    <row r="19" spans="1:7" ht="95.1" customHeight="1" x14ac:dyDescent="0.3">
      <c r="A19" s="6" t="s">
        <v>27</v>
      </c>
      <c r="B19" s="7" t="s">
        <v>19</v>
      </c>
      <c r="C19" s="9">
        <v>5.4600000000000003E-2</v>
      </c>
      <c r="D19" s="12">
        <v>1</v>
      </c>
      <c r="E19" s="33">
        <f>E18</f>
        <v>2910.11</v>
      </c>
      <c r="F19" s="8">
        <f t="shared" ref="F19:F29" si="2">ROUND(C19*D19*E19,2)</f>
        <v>158.88999999999999</v>
      </c>
    </row>
    <row r="20" spans="1:7" ht="95.1" customHeight="1" x14ac:dyDescent="0.3">
      <c r="A20" s="6" t="s">
        <v>28</v>
      </c>
      <c r="B20" s="7" t="s">
        <v>19</v>
      </c>
      <c r="C20" s="31">
        <v>5.4600000000000003E-2</v>
      </c>
      <c r="D20" s="31">
        <v>0.76919999999999999</v>
      </c>
      <c r="E20" s="33">
        <f>E18</f>
        <v>2910.11</v>
      </c>
      <c r="F20" s="8">
        <f t="shared" si="2"/>
        <v>122.22</v>
      </c>
    </row>
    <row r="21" spans="1:7" ht="95.1" customHeight="1" x14ac:dyDescent="0.3">
      <c r="A21" s="6" t="s">
        <v>29</v>
      </c>
      <c r="B21" s="7" t="s">
        <v>19</v>
      </c>
      <c r="C21" s="9">
        <v>5.2999999999999999E-2</v>
      </c>
      <c r="D21" s="12">
        <v>1</v>
      </c>
      <c r="E21" s="33">
        <f>E18</f>
        <v>2910.11</v>
      </c>
      <c r="F21" s="8">
        <f t="shared" si="2"/>
        <v>154.24</v>
      </c>
    </row>
    <row r="22" spans="1:7" ht="95.1" customHeight="1" x14ac:dyDescent="0.3">
      <c r="A22" s="6" t="s">
        <v>30</v>
      </c>
      <c r="B22" s="7" t="s">
        <v>19</v>
      </c>
      <c r="C22" s="9">
        <v>5.3199999999999997E-2</v>
      </c>
      <c r="D22" s="12">
        <v>1</v>
      </c>
      <c r="E22" s="33">
        <f>E18</f>
        <v>2910.11</v>
      </c>
      <c r="F22" s="8">
        <f t="shared" si="2"/>
        <v>154.82</v>
      </c>
      <c r="G22" s="3"/>
    </row>
    <row r="23" spans="1:7" ht="95.1" customHeight="1" x14ac:dyDescent="0.3">
      <c r="A23" s="6" t="s">
        <v>31</v>
      </c>
      <c r="B23" s="7" t="s">
        <v>19</v>
      </c>
      <c r="C23" s="31">
        <v>5.3199999999999997E-2</v>
      </c>
      <c r="D23" s="32">
        <v>1</v>
      </c>
      <c r="E23" s="33">
        <f>E18</f>
        <v>2910.11</v>
      </c>
      <c r="F23" s="8">
        <f t="shared" si="2"/>
        <v>154.82</v>
      </c>
    </row>
    <row r="24" spans="1:7" ht="95.1" customHeight="1" x14ac:dyDescent="0.3">
      <c r="A24" s="6" t="s">
        <v>32</v>
      </c>
      <c r="B24" s="7" t="s">
        <v>19</v>
      </c>
      <c r="C24" s="31">
        <v>2.5999999999999999E-2</v>
      </c>
      <c r="D24" s="32">
        <v>1</v>
      </c>
      <c r="E24" s="33">
        <f>E19</f>
        <v>2910.11</v>
      </c>
      <c r="F24" s="8">
        <f t="shared" si="2"/>
        <v>75.66</v>
      </c>
    </row>
    <row r="25" spans="1:7" ht="95.1" customHeight="1" x14ac:dyDescent="0.3">
      <c r="A25" s="6" t="s">
        <v>33</v>
      </c>
      <c r="B25" s="7" t="s">
        <v>19</v>
      </c>
      <c r="C25" s="31">
        <v>2.7300000000000001E-2</v>
      </c>
      <c r="D25" s="31">
        <v>0.91210000000000002</v>
      </c>
      <c r="E25" s="33">
        <f>E24</f>
        <v>2910.11</v>
      </c>
      <c r="F25" s="8">
        <f t="shared" si="2"/>
        <v>72.459999999999994</v>
      </c>
    </row>
    <row r="26" spans="1:7" ht="95.1" customHeight="1" x14ac:dyDescent="0.3">
      <c r="A26" s="6" t="s">
        <v>34</v>
      </c>
      <c r="B26" s="7" t="s">
        <v>19</v>
      </c>
      <c r="C26" s="31">
        <v>2.86E-2</v>
      </c>
      <c r="D26" s="31">
        <v>0.87060000000000004</v>
      </c>
      <c r="E26" s="33">
        <f>E25</f>
        <v>2910.11</v>
      </c>
      <c r="F26" s="8">
        <f t="shared" si="2"/>
        <v>72.459999999999994</v>
      </c>
    </row>
    <row r="27" spans="1:7" ht="95.1" customHeight="1" x14ac:dyDescent="0.3">
      <c r="A27" s="6" t="s">
        <v>35</v>
      </c>
      <c r="B27" s="7" t="s">
        <v>19</v>
      </c>
      <c r="C27" s="31">
        <v>2.5899999999999999E-2</v>
      </c>
      <c r="D27" s="32">
        <v>1</v>
      </c>
      <c r="E27" s="33">
        <f>E26</f>
        <v>2910.11</v>
      </c>
      <c r="F27" s="8">
        <f t="shared" si="2"/>
        <v>75.37</v>
      </c>
    </row>
    <row r="28" spans="1:7" ht="95.1" customHeight="1" x14ac:dyDescent="0.3">
      <c r="A28" s="6" t="s">
        <v>36</v>
      </c>
      <c r="B28" s="7" t="s">
        <v>19</v>
      </c>
      <c r="C28" s="31">
        <v>2.7199999999999998E-2</v>
      </c>
      <c r="D28" s="32">
        <v>0.76800000000000002</v>
      </c>
      <c r="E28" s="33">
        <f>E27</f>
        <v>2910.11</v>
      </c>
      <c r="F28" s="8">
        <f t="shared" si="2"/>
        <v>60.79</v>
      </c>
    </row>
    <row r="29" spans="1:7" ht="95.1" customHeight="1" x14ac:dyDescent="0.3">
      <c r="A29" s="6" t="s">
        <v>37</v>
      </c>
      <c r="B29" s="7" t="s">
        <v>19</v>
      </c>
      <c r="C29" s="31">
        <v>2.86E-2</v>
      </c>
      <c r="D29" s="31">
        <v>0.74129999999999996</v>
      </c>
      <c r="E29" s="33">
        <f>E28</f>
        <v>2910.11</v>
      </c>
      <c r="F29" s="8">
        <f t="shared" si="2"/>
        <v>61.7</v>
      </c>
    </row>
    <row r="30" spans="1:7" ht="36" customHeight="1" x14ac:dyDescent="0.3">
      <c r="A30" s="6" t="s">
        <v>25</v>
      </c>
      <c r="B30" s="7" t="s">
        <v>9</v>
      </c>
      <c r="C30" s="7" t="s">
        <v>3</v>
      </c>
      <c r="D30" s="7"/>
      <c r="E30" s="33">
        <f>E18</f>
        <v>2910.11</v>
      </c>
      <c r="F30" s="8"/>
    </row>
    <row r="31" spans="1:7" x14ac:dyDescent="0.3">
      <c r="A31" s="4"/>
      <c r="B31" s="4"/>
      <c r="C31" s="4"/>
      <c r="D31" s="4"/>
      <c r="E31" s="10"/>
      <c r="F31" s="10"/>
      <c r="G31" s="3"/>
    </row>
  </sheetData>
  <mergeCells count="12">
    <mergeCell ref="A6:F6"/>
    <mergeCell ref="A7:F7"/>
    <mergeCell ref="E8:E11"/>
    <mergeCell ref="E12:E15"/>
    <mergeCell ref="A17:F17"/>
    <mergeCell ref="A1:F1"/>
    <mergeCell ref="C2:F2"/>
    <mergeCell ref="A3:A4"/>
    <mergeCell ref="B3:C3"/>
    <mergeCell ref="D3:D4"/>
    <mergeCell ref="E3:E4"/>
    <mergeCell ref="F3:F4"/>
  </mergeCells>
  <printOptions horizontalCentered="1"/>
  <pageMargins left="0.98425196850393704" right="0.39370078740157483" top="0.39370078740157483" bottom="0.15748031496062992" header="0" footer="0"/>
  <pageSetup paperSize="9" scale="94" fitToHeight="3" orientation="portrait" r:id="rId1"/>
  <headerFooter alignWithMargins="0"/>
  <rowBreaks count="3" manualBreakCount="3">
    <brk id="11" max="5" man="1"/>
    <brk id="19" max="5" man="1"/>
    <brk id="2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4"/>
  <sheetViews>
    <sheetView view="pageBreakPreview" zoomScaleSheetLayoutView="100" workbookViewId="0">
      <selection activeCell="I9" sqref="I9"/>
    </sheetView>
  </sheetViews>
  <sheetFormatPr defaultColWidth="9.109375" defaultRowHeight="15.05" x14ac:dyDescent="0.25"/>
  <cols>
    <col min="1" max="1" width="34" style="5" customWidth="1"/>
    <col min="2" max="2" width="13.33203125" style="5" customWidth="1"/>
    <col min="3" max="3" width="10.6640625" style="5" customWidth="1"/>
    <col min="4" max="4" width="12.33203125" style="5" customWidth="1"/>
    <col min="5" max="5" width="11.6640625" style="5" customWidth="1"/>
    <col min="6" max="6" width="12.88671875" style="14" customWidth="1"/>
    <col min="7" max="16384" width="9.109375" style="5"/>
  </cols>
  <sheetData>
    <row r="1" spans="1:6" s="23" customFormat="1" ht="46.15" customHeight="1" x14ac:dyDescent="0.25">
      <c r="A1" s="48" t="s">
        <v>44</v>
      </c>
      <c r="B1" s="63"/>
      <c r="C1" s="63"/>
      <c r="D1" s="63"/>
      <c r="E1" s="63"/>
      <c r="F1" s="22"/>
    </row>
    <row r="2" spans="1:6" s="23" customFormat="1" ht="17.55" customHeight="1" x14ac:dyDescent="0.25">
      <c r="A2" s="64" t="s">
        <v>0</v>
      </c>
      <c r="B2" s="67" t="s">
        <v>1</v>
      </c>
      <c r="C2" s="68"/>
      <c r="D2" s="64" t="s">
        <v>46</v>
      </c>
      <c r="E2" s="64" t="s">
        <v>5</v>
      </c>
      <c r="F2" s="34"/>
    </row>
    <row r="3" spans="1:6" s="23" customFormat="1" ht="20.45" customHeight="1" x14ac:dyDescent="0.25">
      <c r="A3" s="65"/>
      <c r="B3" s="69"/>
      <c r="C3" s="70"/>
      <c r="D3" s="65"/>
      <c r="E3" s="65"/>
      <c r="F3" s="34"/>
    </row>
    <row r="4" spans="1:6" s="23" customFormat="1" ht="15.55" customHeight="1" x14ac:dyDescent="0.25">
      <c r="A4" s="65"/>
      <c r="B4" s="71" t="s">
        <v>47</v>
      </c>
      <c r="C4" s="64" t="s">
        <v>48</v>
      </c>
      <c r="D4" s="65"/>
      <c r="E4" s="65"/>
      <c r="F4" s="34"/>
    </row>
    <row r="5" spans="1:6" s="23" customFormat="1" ht="15.55" customHeight="1" x14ac:dyDescent="0.25">
      <c r="A5" s="66"/>
      <c r="B5" s="72"/>
      <c r="C5" s="66"/>
      <c r="D5" s="66"/>
      <c r="E5" s="66"/>
      <c r="F5" s="34"/>
    </row>
    <row r="6" spans="1:6" s="23" customFormat="1" ht="29" customHeight="1" x14ac:dyDescent="0.25">
      <c r="A6" s="35">
        <v>1</v>
      </c>
      <c r="B6" s="35">
        <v>2</v>
      </c>
      <c r="C6" s="35">
        <v>3</v>
      </c>
      <c r="D6" s="35">
        <v>4</v>
      </c>
      <c r="E6" s="36" t="s">
        <v>49</v>
      </c>
      <c r="F6" s="34"/>
    </row>
    <row r="7" spans="1:6" s="23" customFormat="1" ht="20.95" customHeight="1" x14ac:dyDescent="0.25">
      <c r="A7" s="73" t="s">
        <v>50</v>
      </c>
      <c r="B7" s="74"/>
      <c r="C7" s="74"/>
      <c r="D7" s="74"/>
      <c r="E7" s="75"/>
      <c r="F7" s="34"/>
    </row>
    <row r="8" spans="1:6" s="23" customFormat="1" ht="19.149999999999999" customHeight="1" x14ac:dyDescent="0.25">
      <c r="A8" s="60" t="s">
        <v>51</v>
      </c>
      <c r="B8" s="61"/>
      <c r="C8" s="61"/>
      <c r="D8" s="61"/>
      <c r="E8" s="62"/>
      <c r="F8" s="34"/>
    </row>
    <row r="9" spans="1:6" s="23" customFormat="1" ht="113.4" customHeight="1" x14ac:dyDescent="0.25">
      <c r="A9" s="15" t="s">
        <v>10</v>
      </c>
      <c r="B9" s="16" t="s">
        <v>52</v>
      </c>
      <c r="C9" s="17">
        <v>0.03</v>
      </c>
      <c r="D9" s="37">
        <v>89.32</v>
      </c>
      <c r="E9" s="38">
        <f>ROUND(C9*D9,2)</f>
        <v>2.68</v>
      </c>
      <c r="F9" s="34"/>
    </row>
    <row r="10" spans="1:6" s="23" customFormat="1" ht="113.4" customHeight="1" x14ac:dyDescent="0.25">
      <c r="A10" s="15" t="s">
        <v>53</v>
      </c>
      <c r="B10" s="16" t="s">
        <v>54</v>
      </c>
      <c r="C10" s="17">
        <v>0.15</v>
      </c>
      <c r="D10" s="37">
        <f>D9</f>
        <v>89.32</v>
      </c>
      <c r="E10" s="38">
        <f>ROUND(C10*D10,2)</f>
        <v>13.4</v>
      </c>
      <c r="F10" s="34"/>
    </row>
    <row r="11" spans="1:6" s="23" customFormat="1" ht="79.849999999999994" customHeight="1" x14ac:dyDescent="0.25">
      <c r="A11" s="39" t="s">
        <v>55</v>
      </c>
      <c r="B11" s="40"/>
      <c r="C11" s="18"/>
      <c r="D11" s="41"/>
      <c r="E11" s="42"/>
      <c r="F11" s="34"/>
    </row>
    <row r="12" spans="1:6" s="23" customFormat="1" ht="66.599999999999994" customHeight="1" x14ac:dyDescent="0.25">
      <c r="A12" s="43" t="s">
        <v>11</v>
      </c>
      <c r="B12" s="44" t="s">
        <v>56</v>
      </c>
      <c r="C12" s="19">
        <v>1.82</v>
      </c>
      <c r="D12" s="37">
        <f>D9</f>
        <v>89.32</v>
      </c>
      <c r="E12" s="38">
        <f t="shared" ref="E12:E18" si="0">ROUND(C12*D12,2)</f>
        <v>162.56</v>
      </c>
      <c r="F12" s="34"/>
    </row>
    <row r="13" spans="1:6" s="23" customFormat="1" ht="71.55" customHeight="1" x14ac:dyDescent="0.25">
      <c r="A13" s="43" t="s">
        <v>12</v>
      </c>
      <c r="B13" s="44" t="s">
        <v>56</v>
      </c>
      <c r="C13" s="19">
        <v>0.62</v>
      </c>
      <c r="D13" s="37">
        <f>D9</f>
        <v>89.32</v>
      </c>
      <c r="E13" s="38">
        <f t="shared" si="0"/>
        <v>55.38</v>
      </c>
      <c r="F13" s="34"/>
    </row>
    <row r="14" spans="1:6" s="23" customFormat="1" ht="67.95" customHeight="1" x14ac:dyDescent="0.25">
      <c r="A14" s="43" t="s">
        <v>13</v>
      </c>
      <c r="B14" s="44" t="s">
        <v>56</v>
      </c>
      <c r="C14" s="19">
        <v>0.13</v>
      </c>
      <c r="D14" s="37">
        <f>D9</f>
        <v>89.32</v>
      </c>
      <c r="E14" s="38">
        <f t="shared" si="0"/>
        <v>11.61</v>
      </c>
      <c r="F14" s="34"/>
    </row>
    <row r="15" spans="1:6" s="23" customFormat="1" ht="68.400000000000006" customHeight="1" x14ac:dyDescent="0.25">
      <c r="A15" s="43" t="s">
        <v>14</v>
      </c>
      <c r="B15" s="44" t="s">
        <v>56</v>
      </c>
      <c r="C15" s="19">
        <v>0.03</v>
      </c>
      <c r="D15" s="37">
        <f>D9</f>
        <v>89.32</v>
      </c>
      <c r="E15" s="38">
        <f t="shared" si="0"/>
        <v>2.68</v>
      </c>
      <c r="F15" s="34"/>
    </row>
    <row r="16" spans="1:6" s="23" customFormat="1" ht="63" customHeight="1" x14ac:dyDescent="0.25">
      <c r="A16" s="20" t="s">
        <v>57</v>
      </c>
      <c r="B16" s="16" t="s">
        <v>58</v>
      </c>
      <c r="C16" s="19">
        <v>1.04</v>
      </c>
      <c r="D16" s="37">
        <f>D9</f>
        <v>89.32</v>
      </c>
      <c r="E16" s="45">
        <f t="shared" si="0"/>
        <v>92.89</v>
      </c>
      <c r="F16" s="34"/>
    </row>
    <row r="17" spans="1:6" s="23" customFormat="1" ht="63" customHeight="1" x14ac:dyDescent="0.25">
      <c r="A17" s="20" t="s">
        <v>59</v>
      </c>
      <c r="B17" s="16" t="s">
        <v>60</v>
      </c>
      <c r="C17" s="19">
        <v>0.24</v>
      </c>
      <c r="D17" s="37">
        <f>D10</f>
        <v>89.32</v>
      </c>
      <c r="E17" s="45">
        <f t="shared" si="0"/>
        <v>21.44</v>
      </c>
      <c r="F17" s="34"/>
    </row>
    <row r="18" spans="1:6" s="23" customFormat="1" ht="63" customHeight="1" x14ac:dyDescent="0.25">
      <c r="A18" s="20" t="s">
        <v>61</v>
      </c>
      <c r="B18" s="16" t="s">
        <v>62</v>
      </c>
      <c r="C18" s="19">
        <v>3.29</v>
      </c>
      <c r="D18" s="37">
        <f>D9</f>
        <v>89.32</v>
      </c>
      <c r="E18" s="45">
        <f t="shared" si="0"/>
        <v>293.86</v>
      </c>
      <c r="F18" s="34"/>
    </row>
    <row r="19" spans="1:6" x14ac:dyDescent="0.25">
      <c r="A19" s="10"/>
      <c r="B19" s="10"/>
      <c r="C19" s="10"/>
      <c r="D19" s="10"/>
      <c r="E19" s="10"/>
      <c r="F19" s="13"/>
    </row>
    <row r="24" spans="1:6" x14ac:dyDescent="0.25">
      <c r="D24" s="10"/>
      <c r="E24" s="10"/>
      <c r="F24" s="13"/>
    </row>
    <row r="25" spans="1:6" x14ac:dyDescent="0.25">
      <c r="D25" s="10"/>
      <c r="E25" s="10"/>
      <c r="F25" s="13"/>
    </row>
    <row r="26" spans="1:6" x14ac:dyDescent="0.25">
      <c r="D26" s="10"/>
      <c r="E26" s="10"/>
      <c r="F26" s="13"/>
    </row>
    <row r="28" spans="1:6" x14ac:dyDescent="0.25">
      <c r="A28" s="10"/>
      <c r="B28" s="10"/>
      <c r="C28" s="10"/>
      <c r="D28" s="10"/>
      <c r="E28" s="10"/>
      <c r="F28" s="13"/>
    </row>
    <row r="32" spans="1:6" x14ac:dyDescent="0.25">
      <c r="D32" s="10"/>
      <c r="E32" s="10"/>
      <c r="F32" s="13"/>
    </row>
    <row r="33" spans="4:6" x14ac:dyDescent="0.25">
      <c r="D33" s="10"/>
      <c r="E33" s="10"/>
      <c r="F33" s="13"/>
    </row>
    <row r="39" spans="4:6" x14ac:dyDescent="0.25">
      <c r="D39" s="10"/>
      <c r="E39" s="10"/>
      <c r="F39" s="13"/>
    </row>
    <row r="44" spans="4:6" x14ac:dyDescent="0.25">
      <c r="D44" s="10"/>
      <c r="E44" s="10"/>
      <c r="F44" s="13"/>
    </row>
  </sheetData>
  <mergeCells count="9">
    <mergeCell ref="A8:E8"/>
    <mergeCell ref="A1:E1"/>
    <mergeCell ref="A2:A5"/>
    <mergeCell ref="B2:C3"/>
    <mergeCell ref="D2:D5"/>
    <mergeCell ref="E2:E5"/>
    <mergeCell ref="B4:B5"/>
    <mergeCell ref="C4:C5"/>
    <mergeCell ref="A7:E7"/>
  </mergeCells>
  <printOptions horizontalCentered="1"/>
  <pageMargins left="0.98425196850393704" right="0.39370078740157483" top="0.78740157480314965" bottom="0.78740157480314965" header="0" footer="0"/>
  <pageSetup paperSize="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5"/>
  <sheetViews>
    <sheetView view="pageBreakPreview" zoomScaleSheetLayoutView="100" workbookViewId="0">
      <selection activeCell="I9" sqref="I9"/>
    </sheetView>
  </sheetViews>
  <sheetFormatPr defaultColWidth="9.109375" defaultRowHeight="15.05" x14ac:dyDescent="0.25"/>
  <cols>
    <col min="1" max="1" width="34" style="5" customWidth="1"/>
    <col min="2" max="2" width="13.33203125" style="5" customWidth="1"/>
    <col min="3" max="3" width="10.6640625" style="5" customWidth="1"/>
    <col min="4" max="4" width="12.33203125" style="5" customWidth="1"/>
    <col min="5" max="5" width="11.6640625" style="5" customWidth="1"/>
    <col min="6" max="6" width="12.88671875" style="14" customWidth="1"/>
    <col min="7" max="16384" width="9.109375" style="5"/>
  </cols>
  <sheetData>
    <row r="1" spans="1:6" ht="14.4" customHeight="1" x14ac:dyDescent="0.25">
      <c r="A1" s="21"/>
      <c r="B1" s="21"/>
      <c r="C1" s="50"/>
      <c r="D1" s="50"/>
      <c r="E1" s="50"/>
    </row>
    <row r="2" spans="1:6" s="23" customFormat="1" ht="46.15" customHeight="1" x14ac:dyDescent="0.25">
      <c r="A2" s="48" t="s">
        <v>45</v>
      </c>
      <c r="B2" s="63"/>
      <c r="C2" s="63"/>
      <c r="D2" s="63"/>
      <c r="E2" s="63"/>
      <c r="F2" s="22"/>
    </row>
    <row r="3" spans="1:6" s="23" customFormat="1" ht="17.55" customHeight="1" x14ac:dyDescent="0.25">
      <c r="A3" s="64" t="s">
        <v>0</v>
      </c>
      <c r="B3" s="67" t="s">
        <v>1</v>
      </c>
      <c r="C3" s="68"/>
      <c r="D3" s="64" t="s">
        <v>46</v>
      </c>
      <c r="E3" s="64" t="s">
        <v>5</v>
      </c>
      <c r="F3" s="34"/>
    </row>
    <row r="4" spans="1:6" s="23" customFormat="1" ht="20.45" customHeight="1" x14ac:dyDescent="0.25">
      <c r="A4" s="65"/>
      <c r="B4" s="69"/>
      <c r="C4" s="70"/>
      <c r="D4" s="65"/>
      <c r="E4" s="65"/>
      <c r="F4" s="34"/>
    </row>
    <row r="5" spans="1:6" s="23" customFormat="1" ht="15.55" customHeight="1" x14ac:dyDescent="0.25">
      <c r="A5" s="65"/>
      <c r="B5" s="71" t="s">
        <v>47</v>
      </c>
      <c r="C5" s="64" t="s">
        <v>48</v>
      </c>
      <c r="D5" s="65"/>
      <c r="E5" s="65"/>
      <c r="F5" s="34"/>
    </row>
    <row r="6" spans="1:6" s="23" customFormat="1" ht="15.55" customHeight="1" x14ac:dyDescent="0.25">
      <c r="A6" s="66"/>
      <c r="B6" s="72"/>
      <c r="C6" s="66"/>
      <c r="D6" s="66"/>
      <c r="E6" s="66"/>
      <c r="F6" s="34"/>
    </row>
    <row r="7" spans="1:6" s="23" customFormat="1" ht="29" customHeight="1" x14ac:dyDescent="0.25">
      <c r="A7" s="35">
        <v>1</v>
      </c>
      <c r="B7" s="35">
        <v>2</v>
      </c>
      <c r="C7" s="35">
        <v>3</v>
      </c>
      <c r="D7" s="35">
        <v>4</v>
      </c>
      <c r="E7" s="36" t="s">
        <v>49</v>
      </c>
      <c r="F7" s="34"/>
    </row>
    <row r="8" spans="1:6" s="23" customFormat="1" ht="20.95" customHeight="1" x14ac:dyDescent="0.25">
      <c r="A8" s="73" t="s">
        <v>50</v>
      </c>
      <c r="B8" s="74"/>
      <c r="C8" s="74"/>
      <c r="D8" s="74"/>
      <c r="E8" s="75"/>
      <c r="F8" s="34"/>
    </row>
    <row r="9" spans="1:6" s="23" customFormat="1" ht="19.149999999999999" customHeight="1" x14ac:dyDescent="0.25">
      <c r="A9" s="60" t="s">
        <v>51</v>
      </c>
      <c r="B9" s="61"/>
      <c r="C9" s="61"/>
      <c r="D9" s="61"/>
      <c r="E9" s="62"/>
      <c r="F9" s="34"/>
    </row>
    <row r="10" spans="1:6" s="23" customFormat="1" ht="113.4" customHeight="1" x14ac:dyDescent="0.25">
      <c r="A10" s="15" t="s">
        <v>10</v>
      </c>
      <c r="B10" s="16" t="s">
        <v>52</v>
      </c>
      <c r="C10" s="17">
        <v>0.03</v>
      </c>
      <c r="D10" s="37">
        <v>89.32</v>
      </c>
      <c r="E10" s="38">
        <f>ROUND(C10*D10,2)</f>
        <v>2.68</v>
      </c>
      <c r="F10" s="34"/>
    </row>
    <row r="11" spans="1:6" s="23" customFormat="1" ht="113.4" customHeight="1" x14ac:dyDescent="0.25">
      <c r="A11" s="15" t="s">
        <v>53</v>
      </c>
      <c r="B11" s="16" t="s">
        <v>54</v>
      </c>
      <c r="C11" s="17">
        <v>0.15</v>
      </c>
      <c r="D11" s="37">
        <f>D10</f>
        <v>89.32</v>
      </c>
      <c r="E11" s="38">
        <f>ROUND(C11*D11,2)</f>
        <v>13.4</v>
      </c>
      <c r="F11" s="34"/>
    </row>
    <row r="12" spans="1:6" s="23" customFormat="1" ht="79.849999999999994" customHeight="1" x14ac:dyDescent="0.25">
      <c r="A12" s="39" t="s">
        <v>55</v>
      </c>
      <c r="B12" s="40"/>
      <c r="C12" s="18"/>
      <c r="D12" s="41"/>
      <c r="E12" s="42"/>
      <c r="F12" s="34"/>
    </row>
    <row r="13" spans="1:6" s="23" customFormat="1" ht="66.599999999999994" customHeight="1" x14ac:dyDescent="0.25">
      <c r="A13" s="43" t="s">
        <v>11</v>
      </c>
      <c r="B13" s="44" t="s">
        <v>56</v>
      </c>
      <c r="C13" s="19">
        <v>1.82</v>
      </c>
      <c r="D13" s="37">
        <f>D10</f>
        <v>89.32</v>
      </c>
      <c r="E13" s="38">
        <f t="shared" ref="E13:E19" si="0">ROUND(C13*D13,2)</f>
        <v>162.56</v>
      </c>
      <c r="F13" s="34"/>
    </row>
    <row r="14" spans="1:6" s="23" customFormat="1" ht="71.55" customHeight="1" x14ac:dyDescent="0.25">
      <c r="A14" s="43" t="s">
        <v>12</v>
      </c>
      <c r="B14" s="44" t="s">
        <v>56</v>
      </c>
      <c r="C14" s="19">
        <v>0.62</v>
      </c>
      <c r="D14" s="37">
        <f>D10</f>
        <v>89.32</v>
      </c>
      <c r="E14" s="38">
        <f t="shared" si="0"/>
        <v>55.38</v>
      </c>
      <c r="F14" s="34"/>
    </row>
    <row r="15" spans="1:6" s="23" customFormat="1" ht="67.95" customHeight="1" x14ac:dyDescent="0.25">
      <c r="A15" s="43" t="s">
        <v>13</v>
      </c>
      <c r="B15" s="44" t="s">
        <v>56</v>
      </c>
      <c r="C15" s="19">
        <v>0.13</v>
      </c>
      <c r="D15" s="37">
        <f>D10</f>
        <v>89.32</v>
      </c>
      <c r="E15" s="38">
        <f t="shared" si="0"/>
        <v>11.61</v>
      </c>
      <c r="F15" s="34"/>
    </row>
    <row r="16" spans="1:6" s="23" customFormat="1" ht="68.400000000000006" customHeight="1" x14ac:dyDescent="0.25">
      <c r="A16" s="43" t="s">
        <v>14</v>
      </c>
      <c r="B16" s="44" t="s">
        <v>56</v>
      </c>
      <c r="C16" s="19">
        <v>0.03</v>
      </c>
      <c r="D16" s="37">
        <f>D10</f>
        <v>89.32</v>
      </c>
      <c r="E16" s="38">
        <f t="shared" si="0"/>
        <v>2.68</v>
      </c>
      <c r="F16" s="34"/>
    </row>
    <row r="17" spans="1:6" s="23" customFormat="1" ht="63" customHeight="1" x14ac:dyDescent="0.25">
      <c r="A17" s="20" t="s">
        <v>57</v>
      </c>
      <c r="B17" s="16" t="s">
        <v>58</v>
      </c>
      <c r="C17" s="19">
        <v>1.04</v>
      </c>
      <c r="D17" s="37">
        <f>D10</f>
        <v>89.32</v>
      </c>
      <c r="E17" s="45">
        <f t="shared" si="0"/>
        <v>92.89</v>
      </c>
      <c r="F17" s="34"/>
    </row>
    <row r="18" spans="1:6" s="23" customFormat="1" ht="63" customHeight="1" x14ac:dyDescent="0.25">
      <c r="A18" s="20" t="s">
        <v>59</v>
      </c>
      <c r="B18" s="16" t="s">
        <v>60</v>
      </c>
      <c r="C18" s="19">
        <v>0.24</v>
      </c>
      <c r="D18" s="37">
        <f>D11</f>
        <v>89.32</v>
      </c>
      <c r="E18" s="45">
        <f t="shared" si="0"/>
        <v>21.44</v>
      </c>
      <c r="F18" s="34"/>
    </row>
    <row r="19" spans="1:6" s="23" customFormat="1" ht="63" customHeight="1" x14ac:dyDescent="0.25">
      <c r="A19" s="20" t="s">
        <v>61</v>
      </c>
      <c r="B19" s="16" t="s">
        <v>62</v>
      </c>
      <c r="C19" s="19">
        <v>3.29</v>
      </c>
      <c r="D19" s="37">
        <f>D10</f>
        <v>89.32</v>
      </c>
      <c r="E19" s="45">
        <f t="shared" si="0"/>
        <v>293.86</v>
      </c>
      <c r="F19" s="34"/>
    </row>
    <row r="20" spans="1:6" x14ac:dyDescent="0.25">
      <c r="A20" s="10"/>
      <c r="B20" s="10"/>
      <c r="C20" s="10"/>
      <c r="D20" s="10"/>
      <c r="E20" s="10"/>
      <c r="F20" s="13"/>
    </row>
    <row r="25" spans="1:6" x14ac:dyDescent="0.25">
      <c r="D25" s="10"/>
      <c r="E25" s="10"/>
      <c r="F25" s="13"/>
    </row>
    <row r="26" spans="1:6" x14ac:dyDescent="0.25">
      <c r="D26" s="10"/>
      <c r="E26" s="10"/>
      <c r="F26" s="13"/>
    </row>
    <row r="27" spans="1:6" x14ac:dyDescent="0.25">
      <c r="D27" s="10"/>
      <c r="E27" s="10"/>
      <c r="F27" s="13"/>
    </row>
    <row r="29" spans="1:6" x14ac:dyDescent="0.25">
      <c r="A29" s="10"/>
      <c r="B29" s="10"/>
      <c r="C29" s="10"/>
      <c r="D29" s="10"/>
      <c r="E29" s="10"/>
      <c r="F29" s="13"/>
    </row>
    <row r="33" spans="4:6" x14ac:dyDescent="0.25">
      <c r="D33" s="10"/>
      <c r="E33" s="10"/>
      <c r="F33" s="13"/>
    </row>
    <row r="34" spans="4:6" x14ac:dyDescent="0.25">
      <c r="D34" s="10"/>
      <c r="E34" s="10"/>
      <c r="F34" s="13"/>
    </row>
    <row r="40" spans="4:6" x14ac:dyDescent="0.25">
      <c r="D40" s="10"/>
      <c r="E40" s="10"/>
      <c r="F40" s="13"/>
    </row>
    <row r="45" spans="4:6" x14ac:dyDescent="0.25">
      <c r="D45" s="10"/>
      <c r="E45" s="10"/>
      <c r="F45" s="13"/>
    </row>
  </sheetData>
  <mergeCells count="10">
    <mergeCell ref="A9:E9"/>
    <mergeCell ref="C1:E1"/>
    <mergeCell ref="A2:E2"/>
    <mergeCell ref="A3:A6"/>
    <mergeCell ref="B3:C4"/>
    <mergeCell ref="D3:D6"/>
    <mergeCell ref="E3:E6"/>
    <mergeCell ref="B5:B6"/>
    <mergeCell ref="C5:C6"/>
    <mergeCell ref="A8:E8"/>
  </mergeCells>
  <printOptions horizontalCentered="1"/>
  <pageMargins left="0.98425196850393704" right="0.39370078740157483" top="0.78740157480314965" bottom="0.78740157480314965" header="0" footer="0"/>
  <pageSetup paperSize="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размер платы 1 полуг 2020</vt:lpstr>
      <vt:lpstr>размер платы 2 полуг 2020</vt:lpstr>
      <vt:lpstr>размер платы 1 полуг 2020_доп</vt:lpstr>
      <vt:lpstr>размер платы 2 полуг 2020_доп</vt:lpstr>
      <vt:lpstr>'размер платы 1 полуг 2020'!Область_печати</vt:lpstr>
      <vt:lpstr>'размер платы 1 полуг 2020_доп'!Область_печати</vt:lpstr>
      <vt:lpstr>'размер платы 2 полуг 2020'!Область_печати</vt:lpstr>
      <vt:lpstr>'размер платы 2 полуг 2020_доп'!Область_печати</vt:lpstr>
    </vt:vector>
  </TitlesOfParts>
  <Company>keg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plan7</dc:creator>
  <cp:lastModifiedBy>1</cp:lastModifiedBy>
  <cp:lastPrinted>2019-12-24T04:15:35Z</cp:lastPrinted>
  <dcterms:created xsi:type="dcterms:W3CDTF">2009-08-03T05:24:54Z</dcterms:created>
  <dcterms:modified xsi:type="dcterms:W3CDTF">2020-02-25T08:57:46Z</dcterms:modified>
</cp:coreProperties>
</file>