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20" windowHeight="9060" tabRatio="751" firstSheet="1" activeTab="3"/>
  </bookViews>
  <sheets>
    <sheet name="размер платы за_ком.услуги" sheetId="1" r:id="rId1"/>
    <sheet name="размер платы за жилищ.услуги" sheetId="2" r:id="rId2"/>
    <sheet name="перечень по тех.обсл. элект. об" sheetId="3" r:id="rId3"/>
    <sheet name="перечень домов" sheetId="4" r:id="rId4"/>
  </sheets>
  <definedNames>
    <definedName name="кв1" localSheetId="2">#REF!</definedName>
    <definedName name="кв1" localSheetId="0">#REF!</definedName>
    <definedName name="кв1">#REF!</definedName>
    <definedName name="_xlnm.Print_Area" localSheetId="2">'перечень по тех.обсл. элект. об'!$A$1:$C$33</definedName>
    <definedName name="_xlnm.Print_Area" localSheetId="1">'размер платы за жилищ.услуги'!$A$1:$J$26</definedName>
    <definedName name="_xlnm.Print_Area" localSheetId="0">'размер платы за_ком.услуги'!$A$1:$I$21</definedName>
    <definedName name="тариф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<sst xmlns="http://schemas.openxmlformats.org/spreadsheetml/2006/main" count="148" uniqueCount="130">
  <si>
    <t>Наименование услуг</t>
  </si>
  <si>
    <t>Норматив потребления в месяц</t>
  </si>
  <si>
    <t>Цена/тариф на услуги (в т.ч. НДС), руб., коп.</t>
  </si>
  <si>
    <t>Размер платы за услуги с НДС руб., коп.                           (гр.3 х гр.4)</t>
  </si>
  <si>
    <t>единица потребления</t>
  </si>
  <si>
    <t>количество</t>
  </si>
  <si>
    <t xml:space="preserve">1. Содержание и текущий ремонт </t>
  </si>
  <si>
    <t>м2 общей площади</t>
  </si>
  <si>
    <t>оплата производится за фактически занимаемую площадь</t>
  </si>
  <si>
    <t>жилого помещения,  в т.ч.</t>
  </si>
  <si>
    <t xml:space="preserve">1.1 Ремонт конструктивных </t>
  </si>
  <si>
    <t>элементов жилых зданий</t>
  </si>
  <si>
    <t>1.2 Ремонт и обслуживание</t>
  </si>
  <si>
    <t>внутридомового инженерного</t>
  </si>
  <si>
    <t>оборудования</t>
  </si>
  <si>
    <t>2. Сбор и вывоз ТБО</t>
  </si>
  <si>
    <t>м3 на человека в месяц</t>
  </si>
  <si>
    <t>ОАО "ЮКЭК-Белоярский"</t>
  </si>
  <si>
    <t>(наименование организации)</t>
  </si>
  <si>
    <t>Размер платы за услуги с НДС руб., коп.                                  (гр.3 х гр.4)</t>
  </si>
  <si>
    <t>единица измерения</t>
  </si>
  <si>
    <t>№п/п</t>
  </si>
  <si>
    <t>Наименование работ</t>
  </si>
  <si>
    <t>Периодичность выполняемых работ</t>
  </si>
  <si>
    <t>1.1</t>
  </si>
  <si>
    <t>1.2</t>
  </si>
  <si>
    <t>1.3</t>
  </si>
  <si>
    <t>2.1</t>
  </si>
  <si>
    <t>2.2</t>
  </si>
  <si>
    <t>2.3</t>
  </si>
  <si>
    <t>2.4</t>
  </si>
  <si>
    <t>2.5</t>
  </si>
  <si>
    <t>Мелкий ремонт электропроводки</t>
  </si>
  <si>
    <t>2.6</t>
  </si>
  <si>
    <t>2 раза в год</t>
  </si>
  <si>
    <t>Перечень, состав и периодичность работ по техническому обслуживанию</t>
  </si>
  <si>
    <t>внутридомового электросилового оборудования и текущему ремонту</t>
  </si>
  <si>
    <t xml:space="preserve"> с.п. Полноват Белоярского района</t>
  </si>
  <si>
    <t>внутридомовых электрических сетей на территории</t>
  </si>
  <si>
    <t>1. Техническое обслуживание внутридомового электросилового оборудования</t>
  </si>
  <si>
    <t>Замена перегоревших электроламп в подъездах</t>
  </si>
  <si>
    <t>Ремонт выключателей</t>
  </si>
  <si>
    <t>при проведении плановых осмотров или по заявкам жильцов</t>
  </si>
  <si>
    <t>1.4</t>
  </si>
  <si>
    <t>1.5</t>
  </si>
  <si>
    <t>1.6</t>
  </si>
  <si>
    <t>1.7</t>
  </si>
  <si>
    <t>1.8</t>
  </si>
  <si>
    <t>Осмотр линий электрических сетей, арматуры и электрооборудования на лестничных клетках</t>
  </si>
  <si>
    <t>согласно графику планово-предупредительных ремонтов</t>
  </si>
  <si>
    <t>Осмотр вводно-распределительного устройства</t>
  </si>
  <si>
    <t>Осмотр этажных электрических щитов</t>
  </si>
  <si>
    <t>Осмотр рубильников</t>
  </si>
  <si>
    <t>Осмотр силовой установки</t>
  </si>
  <si>
    <t>2. Текущий ремонт внутридомовых электрических сетей</t>
  </si>
  <si>
    <t>2.7</t>
  </si>
  <si>
    <t>2.8</t>
  </si>
  <si>
    <t>2.9</t>
  </si>
  <si>
    <t>Замена неисправных участков электросети</t>
  </si>
  <si>
    <t>по мере выявления</t>
  </si>
  <si>
    <t>Замены вышедших из строя выключателей</t>
  </si>
  <si>
    <t>постоянно при осмотрах жилого фонда</t>
  </si>
  <si>
    <t>Замена светильников (для ламп накаливания)</t>
  </si>
  <si>
    <t>постоянно при осмотрах жилого фонда, по заявкам жильцов</t>
  </si>
  <si>
    <t>Замена пакетных переключателей вводно-распределительных устройств</t>
  </si>
  <si>
    <t>по мере выявления, при проведении планово-предупредительных ремонтов</t>
  </si>
  <si>
    <t>Замена предохранителей</t>
  </si>
  <si>
    <t>по мере выявления или по заявкам жильцов</t>
  </si>
  <si>
    <t>Замена автоматических выключателей</t>
  </si>
  <si>
    <t>Замена стенного или потолочного патрона</t>
  </si>
  <si>
    <t>Замена рубильника</t>
  </si>
  <si>
    <t>Измерение сопротивления изоляций сетей</t>
  </si>
  <si>
    <t>Коммунальные услуги</t>
  </si>
  <si>
    <t>1. Холодное водоснабжение</t>
  </si>
  <si>
    <t xml:space="preserve"> - в домах без горячего водоснабжения и ванн</t>
  </si>
  <si>
    <t xml:space="preserve"> - в полностью благоустроенных домах</t>
  </si>
  <si>
    <t xml:space="preserve"> - в домах, оборудованных приборами учета</t>
  </si>
  <si>
    <t>м3</t>
  </si>
  <si>
    <t>по счетчику</t>
  </si>
  <si>
    <t xml:space="preserve">2. Отопление </t>
  </si>
  <si>
    <t xml:space="preserve">Гкал на м2 общей площади </t>
  </si>
  <si>
    <t xml:space="preserve">3.  Горячее водоснабжение </t>
  </si>
  <si>
    <t>Гкал на человека в месяц</t>
  </si>
  <si>
    <t>Основание</t>
  </si>
  <si>
    <r>
      <t xml:space="preserve">Размер платы граждан за коммунальные услуги на территории </t>
    </r>
    <r>
      <rPr>
        <u val="single"/>
        <sz val="14"/>
        <rFont val="Times New Roman"/>
        <family val="1"/>
      </rPr>
      <t>сельского поселения Полноват в 2010 году</t>
    </r>
  </si>
  <si>
    <t>2010 год</t>
  </si>
  <si>
    <t>Приказ РСТ ХМАО-Югры № 114-нп от 26 ноября 2009 года</t>
  </si>
  <si>
    <t xml:space="preserve">Постановления администрации Белоярского района № 1779 от 26 ноября 2009 года, № 1948 от 17 декабря 2009 года, № </t>
  </si>
  <si>
    <t>Постановление администрации Белоярского района №703 от 21 мая 2010 г.</t>
  </si>
  <si>
    <t>Договор с ТСЖ "Уютный дом" №06/2010/142 - П от 01.06.2010 г.</t>
  </si>
  <si>
    <r>
      <t xml:space="preserve">Размер платы граждан за жилое помещение и техническое обслуживание и ремонт внутридомового электросилового оборудования в домах, оборудованных газовыми плитами на территории </t>
    </r>
    <r>
      <rPr>
        <u val="single"/>
        <sz val="14"/>
        <rFont val="Times New Roman"/>
        <family val="1"/>
      </rPr>
      <t>сельского поселения Полноват в 2010 году</t>
    </r>
  </si>
  <si>
    <t>3. Техническое обслуживание и ремонт внутридомового электросилового оборудования в домах, оборудованных газовыми плитами, в т.ч.</t>
  </si>
  <si>
    <t>3.1. Текущий ремонт</t>
  </si>
  <si>
    <t>3.2. Освещение мест общего пользования</t>
  </si>
  <si>
    <t>3.3. Техническое обслуживание общих коммуникаций</t>
  </si>
  <si>
    <t>Жилой фонд  с.п. Полноват находящийся на обслуживании ОАО "ЮКЭК-Белоярский"</t>
  </si>
  <si>
    <t>(на 01.12.2010 г.)</t>
  </si>
  <si>
    <t>№ п/п</t>
  </si>
  <si>
    <t>Наименование улицы, номер дома (кол-во квартир)</t>
  </si>
  <si>
    <t>общая площадь кв</t>
  </si>
  <si>
    <t>места общего пользования</t>
  </si>
  <si>
    <t>обслуживаемая площадь без подъездов м2</t>
  </si>
  <si>
    <t>Северная, 1а (3)</t>
  </si>
  <si>
    <t>Северная, 5а (4)</t>
  </si>
  <si>
    <t>Северная, 28 (1)</t>
  </si>
  <si>
    <t>Северная, 59 (2)</t>
  </si>
  <si>
    <t>Собянина, 1а (4)</t>
  </si>
  <si>
    <t xml:space="preserve">Собянина, 2б (10) </t>
  </si>
  <si>
    <t>Собянина, 3а</t>
  </si>
  <si>
    <t>Собянина, 3б</t>
  </si>
  <si>
    <t>Советская, 9а (1)</t>
  </si>
  <si>
    <t>Советская, 15 (1)</t>
  </si>
  <si>
    <t>Советская, 30 (2)</t>
  </si>
  <si>
    <t>Советская, 43 (2)</t>
  </si>
  <si>
    <t>Советская, 55 (1)</t>
  </si>
  <si>
    <t>ул.Кооперативная ж.д.21(12 кв)</t>
  </si>
  <si>
    <t>Кооперативная, 23 (1)</t>
  </si>
  <si>
    <t>Кооперативная, 48б (1)</t>
  </si>
  <si>
    <t>Лесная, 3 (1)</t>
  </si>
  <si>
    <t>Лесная, 15 (1)</t>
  </si>
  <si>
    <t>Пермякова, 1а (10)</t>
  </si>
  <si>
    <t>Пермякова, 5 (10)</t>
  </si>
  <si>
    <t>Пермякова, 10/1</t>
  </si>
  <si>
    <t>Пермякова, 10/2</t>
  </si>
  <si>
    <t>Петрова, 1а</t>
  </si>
  <si>
    <t>Петрова, 7 (2)</t>
  </si>
  <si>
    <t>ИТОГО:</t>
  </si>
  <si>
    <t>Начальник ПТО                                                                   С.В. Тарасов</t>
  </si>
  <si>
    <t xml:space="preserve">                           исп. ПТО</t>
  </si>
  <si>
    <t>Петрова, 1а (10)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</si>
</sst>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 val="single"/>
      <sz val="11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1"/>
      <name val="Times New Roman"/>
      <family val="1"/>
    </font>
    <font>
      <i/>
      <sz val="8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4" fillId="0" borderId="0" xfId="52" applyFont="1" applyBorder="1">
      <alignment/>
      <protection/>
    </xf>
    <xf numFmtId="0" fontId="5" fillId="0" borderId="0" xfId="52" applyFont="1">
      <alignment/>
      <protection/>
    </xf>
    <xf numFmtId="0" fontId="7" fillId="0" borderId="0" xfId="52" applyFont="1">
      <alignment/>
      <protection/>
    </xf>
    <xf numFmtId="0" fontId="6" fillId="0" borderId="0" xfId="52" applyFont="1" applyAlignment="1">
      <alignment/>
      <protection/>
    </xf>
    <xf numFmtId="0" fontId="9" fillId="0" borderId="0" xfId="52" applyFont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/>
      <protection/>
    </xf>
    <xf numFmtId="0" fontId="11" fillId="0" borderId="11" xfId="52" applyFont="1" applyBorder="1" applyAlignment="1">
      <alignment vertical="center"/>
      <protection/>
    </xf>
    <xf numFmtId="0" fontId="11" fillId="0" borderId="12" xfId="52" applyFont="1" applyBorder="1" applyAlignment="1">
      <alignment vertical="center"/>
      <protection/>
    </xf>
    <xf numFmtId="0" fontId="11" fillId="0" borderId="0" xfId="52" applyFont="1" applyAlignment="1">
      <alignment/>
      <protection/>
    </xf>
    <xf numFmtId="0" fontId="11" fillId="0" borderId="13" xfId="52" applyFont="1" applyBorder="1" applyAlignment="1">
      <alignment vertical="center"/>
      <protection/>
    </xf>
    <xf numFmtId="0" fontId="11" fillId="0" borderId="0" xfId="52" applyFont="1" applyBorder="1" applyAlignment="1">
      <alignment vertical="center"/>
      <protection/>
    </xf>
    <xf numFmtId="2" fontId="9" fillId="0" borderId="0" xfId="52" applyNumberFormat="1" applyFont="1" applyAlignment="1">
      <alignment/>
      <protection/>
    </xf>
    <xf numFmtId="0" fontId="9" fillId="0" borderId="11" xfId="52" applyFont="1" applyBorder="1" applyAlignment="1">
      <alignment/>
      <protection/>
    </xf>
    <xf numFmtId="0" fontId="9" fillId="0" borderId="12" xfId="52" applyFont="1" applyBorder="1" applyAlignment="1">
      <alignment/>
      <protection/>
    </xf>
    <xf numFmtId="0" fontId="9" fillId="0" borderId="0" xfId="52" applyFont="1" applyAlignment="1">
      <alignment/>
      <protection/>
    </xf>
    <xf numFmtId="0" fontId="4" fillId="0" borderId="14" xfId="52" applyFont="1" applyBorder="1" applyAlignment="1">
      <alignment/>
      <protection/>
    </xf>
    <xf numFmtId="0" fontId="4" fillId="0" borderId="15" xfId="52" applyFont="1" applyBorder="1" applyAlignment="1">
      <alignment/>
      <protection/>
    </xf>
    <xf numFmtId="2" fontId="6" fillId="0" borderId="0" xfId="52" applyNumberFormat="1" applyFont="1" applyAlignment="1">
      <alignment/>
      <protection/>
    </xf>
    <xf numFmtId="0" fontId="4" fillId="0" borderId="11" xfId="52" applyFont="1" applyBorder="1" applyAlignment="1">
      <alignment/>
      <protection/>
    </xf>
    <xf numFmtId="0" fontId="4" fillId="0" borderId="12" xfId="52" applyFont="1" applyBorder="1" applyAlignment="1">
      <alignment/>
      <protection/>
    </xf>
    <xf numFmtId="0" fontId="4" fillId="0" borderId="13" xfId="52" applyFont="1" applyBorder="1" applyAlignment="1">
      <alignment/>
      <protection/>
    </xf>
    <xf numFmtId="0" fontId="4" fillId="0" borderId="0" xfId="52" applyFont="1" applyBorder="1" applyAlignment="1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2" fontId="11" fillId="0" borderId="10" xfId="52" applyNumberFormat="1" applyFont="1" applyBorder="1" applyAlignment="1">
      <alignment horizontal="center" vertical="center"/>
      <protection/>
    </xf>
    <xf numFmtId="0" fontId="11" fillId="0" borderId="0" xfId="52" applyFont="1" applyAlignment="1">
      <alignment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13" fillId="0" borderId="0" xfId="52" applyFont="1">
      <alignment/>
      <protection/>
    </xf>
    <xf numFmtId="0" fontId="14" fillId="0" borderId="0" xfId="52" applyFont="1">
      <alignment/>
      <protection/>
    </xf>
    <xf numFmtId="0" fontId="9" fillId="0" borderId="0" xfId="52" applyFont="1">
      <alignment/>
      <protection/>
    </xf>
    <xf numFmtId="0" fontId="15" fillId="0" borderId="0" xfId="52" applyFont="1">
      <alignment/>
      <protection/>
    </xf>
    <xf numFmtId="0" fontId="16" fillId="0" borderId="0" xfId="52" applyFont="1">
      <alignment/>
      <protection/>
    </xf>
    <xf numFmtId="0" fontId="6" fillId="0" borderId="0" xfId="52" applyFont="1" applyBorder="1" applyAlignment="1">
      <alignment vertical="center" wrapText="1"/>
      <protection/>
    </xf>
    <xf numFmtId="0" fontId="2" fillId="0" borderId="0" xfId="52" applyFont="1" applyBorder="1" applyAlignment="1">
      <alignment vertical="center" wrapText="1"/>
      <protection/>
    </xf>
    <xf numFmtId="2" fontId="9" fillId="0" borderId="0" xfId="52" applyNumberFormat="1" applyFont="1" applyBorder="1" applyAlignment="1">
      <alignment horizontal="center" vertical="center"/>
      <protection/>
    </xf>
    <xf numFmtId="2" fontId="4" fillId="0" borderId="0" xfId="52" applyNumberFormat="1" applyFont="1" applyBorder="1" applyAlignment="1">
      <alignment horizontal="center" vertical="center"/>
      <protection/>
    </xf>
    <xf numFmtId="0" fontId="21" fillId="0" borderId="0" xfId="52" applyFont="1" applyBorder="1">
      <alignment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2" fontId="4" fillId="33" borderId="16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2" fillId="0" borderId="0" xfId="52" applyBorder="1" applyAlignment="1">
      <alignment vertical="center" wrapText="1"/>
      <protection/>
    </xf>
    <xf numFmtId="0" fontId="9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29" fillId="0" borderId="0" xfId="53" applyFont="1" applyFill="1">
      <alignment/>
      <protection/>
    </xf>
    <xf numFmtId="0" fontId="21" fillId="0" borderId="0" xfId="53" applyFont="1" applyFill="1">
      <alignment/>
      <protection/>
    </xf>
    <xf numFmtId="0" fontId="2" fillId="0" borderId="0" xfId="53" applyFill="1">
      <alignment/>
      <protection/>
    </xf>
    <xf numFmtId="0" fontId="6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2" fillId="0" borderId="0" xfId="52" applyAlignment="1">
      <alignment horizontal="center"/>
      <protection/>
    </xf>
    <xf numFmtId="0" fontId="2" fillId="0" borderId="0" xfId="53" applyFill="1" applyAlignment="1">
      <alignment horizontal="center"/>
      <protection/>
    </xf>
    <xf numFmtId="0" fontId="30" fillId="0" borderId="0" xfId="53" applyFont="1" applyFill="1" applyAlignment="1">
      <alignment horizont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  <xf numFmtId="0" fontId="3" fillId="0" borderId="18" xfId="53" applyFont="1" applyFill="1" applyBorder="1" applyAlignment="1">
      <alignment vertical="center"/>
      <protection/>
    </xf>
    <xf numFmtId="0" fontId="3" fillId="0" borderId="19" xfId="53" applyFont="1" applyFill="1" applyBorder="1" applyAlignment="1">
      <alignment vertical="center"/>
      <protection/>
    </xf>
    <xf numFmtId="0" fontId="3" fillId="0" borderId="17" xfId="53" applyFont="1" applyFill="1" applyBorder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vertical="center"/>
      <protection/>
    </xf>
    <xf numFmtId="49" fontId="9" fillId="0" borderId="14" xfId="53" applyNumberFormat="1" applyFont="1" applyFill="1" applyBorder="1" applyAlignment="1">
      <alignment horizontal="center" vertical="center"/>
      <protection/>
    </xf>
    <xf numFmtId="16" fontId="9" fillId="0" borderId="10" xfId="53" applyNumberFormat="1" applyFont="1" applyFill="1" applyBorder="1" applyAlignment="1">
      <alignment vertical="center" wrapText="1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2" fillId="0" borderId="0" xfId="62">
      <alignment/>
      <protection/>
    </xf>
    <xf numFmtId="0" fontId="4" fillId="0" borderId="0" xfId="62" applyFont="1">
      <alignment/>
      <protection/>
    </xf>
    <xf numFmtId="0" fontId="11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9" fillId="0" borderId="10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/>
      <protection/>
    </xf>
    <xf numFmtId="0" fontId="21" fillId="0" borderId="0" xfId="62" applyFont="1" applyBorder="1">
      <alignment/>
      <protection/>
    </xf>
    <xf numFmtId="0" fontId="6" fillId="33" borderId="17" xfId="52" applyFont="1" applyFill="1" applyBorder="1" applyAlignment="1">
      <alignment horizontal="center" vertical="center" wrapText="1"/>
      <protection/>
    </xf>
    <xf numFmtId="2" fontId="9" fillId="33" borderId="17" xfId="62" applyNumberFormat="1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2" fontId="9" fillId="33" borderId="10" xfId="52" applyNumberFormat="1" applyFont="1" applyFill="1" applyBorder="1" applyAlignment="1">
      <alignment horizontal="center" vertical="center" wrapText="1"/>
      <protection/>
    </xf>
    <xf numFmtId="0" fontId="6" fillId="33" borderId="10" xfId="62" applyFont="1" applyFill="1" applyBorder="1" applyAlignment="1">
      <alignment horizontal="center" vertical="center" wrapText="1"/>
      <protection/>
    </xf>
    <xf numFmtId="0" fontId="9" fillId="33" borderId="10" xfId="62" applyFont="1" applyFill="1" applyBorder="1" applyAlignment="1">
      <alignment horizontal="center" vertical="center" wrapText="1"/>
      <protection/>
    </xf>
    <xf numFmtId="2" fontId="9" fillId="33" borderId="10" xfId="62" applyNumberFormat="1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0" xfId="62" applyFont="1" applyBorder="1" applyAlignment="1">
      <alignment horizontal="center" vertical="center"/>
      <protection/>
    </xf>
    <xf numFmtId="2" fontId="9" fillId="33" borderId="0" xfId="62" applyNumberFormat="1" applyFont="1" applyFill="1" applyBorder="1" applyAlignment="1">
      <alignment horizontal="center" vertical="center"/>
      <protection/>
    </xf>
    <xf numFmtId="0" fontId="25" fillId="0" borderId="0" xfId="62" applyFont="1" applyBorder="1">
      <alignment/>
      <protection/>
    </xf>
    <xf numFmtId="0" fontId="4" fillId="0" borderId="0" xfId="62" applyFont="1" applyBorder="1">
      <alignment/>
      <protection/>
    </xf>
    <xf numFmtId="0" fontId="19" fillId="0" borderId="0" xfId="62" applyFont="1" applyBorder="1" applyAlignment="1">
      <alignment horizontal="center" vertical="center" wrapText="1"/>
      <protection/>
    </xf>
    <xf numFmtId="0" fontId="20" fillId="0" borderId="0" xfId="62" applyFont="1" applyBorder="1" applyAlignment="1">
      <alignment vertical="center" wrapText="1"/>
      <protection/>
    </xf>
    <xf numFmtId="0" fontId="19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>
      <alignment horizontal="left" indent="2"/>
      <protection/>
    </xf>
    <xf numFmtId="0" fontId="20" fillId="0" borderId="0" xfId="62" applyFont="1" applyBorder="1" applyAlignment="1">
      <alignment horizontal="left" vertical="center" wrapText="1"/>
      <protection/>
    </xf>
    <xf numFmtId="0" fontId="22" fillId="0" borderId="0" xfId="62" applyFont="1" applyBorder="1" applyAlignment="1">
      <alignment vertical="center"/>
      <protection/>
    </xf>
    <xf numFmtId="0" fontId="21" fillId="0" borderId="0" xfId="62" applyFont="1" applyBorder="1" applyAlignment="1">
      <alignment vertical="center"/>
      <protection/>
    </xf>
    <xf numFmtId="0" fontId="23" fillId="0" borderId="0" xfId="62" applyFont="1" applyBorder="1" applyAlignment="1">
      <alignment horizontal="center" vertical="center" wrapText="1"/>
      <protection/>
    </xf>
    <xf numFmtId="0" fontId="22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vertical="center"/>
      <protection/>
    </xf>
    <xf numFmtId="0" fontId="23" fillId="0" borderId="0" xfId="62" applyFont="1" applyBorder="1" applyAlignment="1">
      <alignment vertical="center"/>
      <protection/>
    </xf>
    <xf numFmtId="0" fontId="21" fillId="0" borderId="0" xfId="62" applyFont="1" applyBorder="1" applyAlignment="1">
      <alignment vertical="center" wrapText="1"/>
      <protection/>
    </xf>
    <xf numFmtId="0" fontId="22" fillId="0" borderId="0" xfId="62" applyFont="1" applyBorder="1" applyAlignment="1">
      <alignment vertical="center" wrapText="1"/>
      <protection/>
    </xf>
    <xf numFmtId="2" fontId="23" fillId="0" borderId="0" xfId="62" applyNumberFormat="1" applyFont="1" applyBorder="1" applyAlignment="1">
      <alignment horizontal="center" vertical="center"/>
      <protection/>
    </xf>
    <xf numFmtId="2" fontId="21" fillId="0" borderId="0" xfId="62" applyNumberFormat="1" applyFont="1" applyBorder="1" applyAlignment="1">
      <alignment horizontal="center" vertical="center"/>
      <protection/>
    </xf>
    <xf numFmtId="0" fontId="23" fillId="0" borderId="0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horizontal="center" vertical="center" wrapText="1"/>
      <protection/>
    </xf>
    <xf numFmtId="0" fontId="26" fillId="0" borderId="0" xfId="62" applyFont="1" applyBorder="1">
      <alignment/>
      <protection/>
    </xf>
    <xf numFmtId="0" fontId="22" fillId="0" borderId="0" xfId="62" applyFont="1" applyBorder="1" applyAlignment="1">
      <alignment horizontal="center" vertical="center" wrapText="1"/>
      <protection/>
    </xf>
    <xf numFmtId="2" fontId="20" fillId="0" borderId="0" xfId="62" applyNumberFormat="1" applyFont="1" applyBorder="1" applyAlignment="1">
      <alignment horizontal="center" vertical="center"/>
      <protection/>
    </xf>
    <xf numFmtId="0" fontId="28" fillId="0" borderId="0" xfId="62" applyFont="1" applyBorder="1">
      <alignment/>
      <protection/>
    </xf>
    <xf numFmtId="0" fontId="16" fillId="0" borderId="0" xfId="52" applyFont="1" applyAlignment="1">
      <alignment wrapText="1"/>
      <protection/>
    </xf>
    <xf numFmtId="2" fontId="4" fillId="33" borderId="17" xfId="52" applyNumberFormat="1" applyFont="1" applyFill="1" applyBorder="1" applyAlignment="1">
      <alignment horizontal="center" vertical="center"/>
      <protection/>
    </xf>
    <xf numFmtId="0" fontId="21" fillId="0" borderId="10" xfId="62" applyFont="1" applyBorder="1">
      <alignment/>
      <protection/>
    </xf>
    <xf numFmtId="0" fontId="32" fillId="0" borderId="0" xfId="53" applyFont="1" applyFill="1" applyAlignment="1">
      <alignment horizontal="right"/>
      <protection/>
    </xf>
    <xf numFmtId="0" fontId="15" fillId="0" borderId="10" xfId="62" applyFont="1" applyBorder="1" applyAlignment="1">
      <alignment vertical="center" wrapText="1"/>
      <protection/>
    </xf>
    <xf numFmtId="0" fontId="22" fillId="0" borderId="0" xfId="61" applyFont="1" applyAlignment="1">
      <alignment horizontal="right"/>
      <protection/>
    </xf>
    <xf numFmtId="0" fontId="6" fillId="0" borderId="0" xfId="61" applyFont="1">
      <alignment/>
      <protection/>
    </xf>
    <xf numFmtId="0" fontId="34" fillId="0" borderId="0" xfId="61" applyFont="1" applyBorder="1" applyAlignment="1">
      <alignment vertical="center" wrapText="1"/>
      <protection/>
    </xf>
    <xf numFmtId="0" fontId="6" fillId="0" borderId="0" xfId="61" applyFont="1" applyBorder="1">
      <alignment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21" xfId="56" applyFont="1" applyBorder="1" applyAlignment="1">
      <alignment horizontal="center" vertical="center" textRotation="90" wrapText="1"/>
      <protection/>
    </xf>
    <xf numFmtId="0" fontId="6" fillId="0" borderId="22" xfId="56" applyFont="1" applyBorder="1" applyAlignment="1">
      <alignment horizontal="center" vertical="center" textRotation="90" wrapText="1"/>
      <protection/>
    </xf>
    <xf numFmtId="0" fontId="6" fillId="0" borderId="21" xfId="56" applyFont="1" applyBorder="1" applyAlignment="1">
      <alignment horizontal="center" vertical="center" textRotation="90" wrapText="1"/>
      <protection/>
    </xf>
    <xf numFmtId="0" fontId="4" fillId="0" borderId="0" xfId="61" applyFont="1">
      <alignment/>
      <protection/>
    </xf>
    <xf numFmtId="0" fontId="3" fillId="0" borderId="23" xfId="56" applyFont="1" applyBorder="1" applyAlignment="1">
      <alignment horizontal="center" vertical="center"/>
      <protection/>
    </xf>
    <xf numFmtId="0" fontId="3" fillId="0" borderId="21" xfId="56" applyFont="1" applyBorder="1" applyAlignment="1">
      <alignment horizontal="center" vertical="center"/>
      <protection/>
    </xf>
    <xf numFmtId="0" fontId="3" fillId="0" borderId="24" xfId="56" applyFont="1" applyBorder="1" applyAlignment="1">
      <alignment horizontal="center" vertical="center"/>
      <protection/>
    </xf>
    <xf numFmtId="0" fontId="4" fillId="0" borderId="25" xfId="56" applyFont="1" applyBorder="1">
      <alignment/>
      <protection/>
    </xf>
    <xf numFmtId="0" fontId="4" fillId="0" borderId="26" xfId="56" applyFont="1" applyFill="1" applyBorder="1">
      <alignment/>
      <protection/>
    </xf>
    <xf numFmtId="2" fontId="4" fillId="0" borderId="27" xfId="56" applyNumberFormat="1" applyFont="1" applyBorder="1" applyAlignment="1">
      <alignment horizontal="right"/>
      <protection/>
    </xf>
    <xf numFmtId="164" fontId="4" fillId="0" borderId="25" xfId="56" applyNumberFormat="1" applyFont="1" applyBorder="1" applyAlignment="1">
      <alignment horizontal="center"/>
      <protection/>
    </xf>
    <xf numFmtId="164" fontId="4" fillId="0" borderId="28" xfId="56" applyNumberFormat="1" applyFont="1" applyBorder="1" applyAlignment="1">
      <alignment horizontal="center"/>
      <protection/>
    </xf>
    <xf numFmtId="0" fontId="4" fillId="0" borderId="0" xfId="61" applyFont="1" applyBorder="1">
      <alignment/>
      <protection/>
    </xf>
    <xf numFmtId="164" fontId="4" fillId="0" borderId="0" xfId="61" applyNumberFormat="1" applyFont="1">
      <alignment/>
      <protection/>
    </xf>
    <xf numFmtId="0" fontId="4" fillId="0" borderId="0" xfId="61" applyFont="1" applyFill="1">
      <alignment/>
      <protection/>
    </xf>
    <xf numFmtId="2" fontId="4" fillId="0" borderId="15" xfId="56" applyNumberFormat="1" applyFont="1" applyBorder="1" applyAlignment="1">
      <alignment horizontal="right"/>
      <protection/>
    </xf>
    <xf numFmtId="164" fontId="4" fillId="0" borderId="29" xfId="56" applyNumberFormat="1" applyFont="1" applyBorder="1" applyAlignment="1">
      <alignment horizontal="center"/>
      <protection/>
    </xf>
    <xf numFmtId="0" fontId="6" fillId="0" borderId="1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35" fillId="0" borderId="0" xfId="0" applyFont="1" applyAlignment="1">
      <alignment/>
    </xf>
    <xf numFmtId="2" fontId="4" fillId="0" borderId="0" xfId="56" applyNumberFormat="1" applyFont="1" applyAlignment="1">
      <alignment horizontal="right"/>
      <protection/>
    </xf>
    <xf numFmtId="0" fontId="4" fillId="0" borderId="30" xfId="56" applyFont="1" applyBorder="1">
      <alignment/>
      <protection/>
    </xf>
    <xf numFmtId="2" fontId="4" fillId="0" borderId="19" xfId="56" applyNumberFormat="1" applyFont="1" applyBorder="1" applyAlignment="1">
      <alignment horizontal="right"/>
      <protection/>
    </xf>
    <xf numFmtId="0" fontId="6" fillId="0" borderId="0" xfId="61" applyFont="1" applyFill="1">
      <alignment/>
      <protection/>
    </xf>
    <xf numFmtId="0" fontId="4" fillId="0" borderId="31" xfId="56" applyFont="1" applyFill="1" applyBorder="1">
      <alignment/>
      <protection/>
    </xf>
    <xf numFmtId="2" fontId="19" fillId="0" borderId="21" xfId="56" applyNumberFormat="1" applyFont="1" applyBorder="1" applyAlignment="1">
      <alignment horizontal="center"/>
      <protection/>
    </xf>
    <xf numFmtId="164" fontId="19" fillId="0" borderId="23" xfId="56" applyNumberFormat="1" applyFont="1" applyBorder="1" applyAlignment="1">
      <alignment horizontal="center"/>
      <protection/>
    </xf>
    <xf numFmtId="0" fontId="6" fillId="0" borderId="0" xfId="61" applyFont="1" applyProtection="1">
      <alignment/>
      <protection locked="0"/>
    </xf>
    <xf numFmtId="0" fontId="6" fillId="0" borderId="0" xfId="61" applyFont="1" applyBorder="1" applyProtection="1">
      <alignment/>
      <protection locked="0"/>
    </xf>
    <xf numFmtId="0" fontId="6" fillId="0" borderId="0" xfId="61" applyFont="1" applyBorder="1" applyAlignment="1">
      <alignment horizontal="center"/>
      <protection/>
    </xf>
    <xf numFmtId="0" fontId="33" fillId="0" borderId="0" xfId="61" applyFont="1" applyBorder="1">
      <alignment/>
      <protection/>
    </xf>
    <xf numFmtId="0" fontId="6" fillId="34" borderId="25" xfId="61" applyFont="1" applyFill="1" applyBorder="1">
      <alignment/>
      <protection/>
    </xf>
    <xf numFmtId="0" fontId="6" fillId="34" borderId="29" xfId="61" applyFont="1" applyFill="1" applyBorder="1">
      <alignment/>
      <protection/>
    </xf>
    <xf numFmtId="0" fontId="22" fillId="0" borderId="0" xfId="62" applyFont="1" applyBorder="1" applyAlignment="1">
      <alignment vertical="center" wrapText="1"/>
      <protection/>
    </xf>
    <xf numFmtId="0" fontId="21" fillId="0" borderId="0" xfId="62" applyFont="1" applyBorder="1" applyAlignment="1">
      <alignment vertical="center" wrapText="1"/>
      <protection/>
    </xf>
    <xf numFmtId="2" fontId="23" fillId="0" borderId="0" xfId="62" applyNumberFormat="1" applyFont="1" applyBorder="1" applyAlignment="1">
      <alignment horizontal="center" vertical="center"/>
      <protection/>
    </xf>
    <xf numFmtId="0" fontId="19" fillId="0" borderId="0" xfId="62" applyFont="1" applyBorder="1" applyAlignment="1">
      <alignment vertical="center" wrapText="1"/>
      <protection/>
    </xf>
    <xf numFmtId="0" fontId="27" fillId="0" borderId="0" xfId="62" applyFont="1" applyBorder="1" applyAlignment="1">
      <alignment vertical="center" wrapText="1"/>
      <protection/>
    </xf>
    <xf numFmtId="0" fontId="22" fillId="0" borderId="0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vertical="center" wrapText="1"/>
      <protection/>
    </xf>
    <xf numFmtId="0" fontId="2" fillId="0" borderId="0" xfId="62" applyBorder="1" applyAlignment="1">
      <alignment vertical="center" wrapText="1"/>
      <protection/>
    </xf>
    <xf numFmtId="0" fontId="23" fillId="0" borderId="0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center" vertical="center" wrapText="1"/>
      <protection/>
    </xf>
    <xf numFmtId="0" fontId="2" fillId="0" borderId="0" xfId="62" applyBorder="1" applyAlignment="1">
      <alignment horizontal="center" vertical="center"/>
      <protection/>
    </xf>
    <xf numFmtId="0" fontId="20" fillId="0" borderId="0" xfId="62" applyFont="1" applyBorder="1" applyAlignment="1">
      <alignment vertical="center" wrapText="1"/>
      <protection/>
    </xf>
    <xf numFmtId="16" fontId="20" fillId="0" borderId="0" xfId="62" applyNumberFormat="1" applyFont="1" applyBorder="1" applyAlignment="1">
      <alignment vertical="center" wrapText="1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15" fillId="0" borderId="16" xfId="62" applyFont="1" applyBorder="1" applyAlignment="1">
      <alignment vertical="center" wrapText="1"/>
      <protection/>
    </xf>
    <xf numFmtId="0" fontId="15" fillId="0" borderId="32" xfId="62" applyFont="1" applyBorder="1" applyAlignment="1">
      <alignment vertical="center" wrapText="1"/>
      <protection/>
    </xf>
    <xf numFmtId="0" fontId="15" fillId="0" borderId="33" xfId="62" applyFont="1" applyBorder="1" applyAlignment="1">
      <alignment vertical="center" wrapText="1"/>
      <protection/>
    </xf>
    <xf numFmtId="0" fontId="24" fillId="0" borderId="0" xfId="62" applyFont="1" applyBorder="1" applyAlignment="1">
      <alignment horizontal="center" vertical="center" wrapText="1"/>
      <protection/>
    </xf>
    <xf numFmtId="0" fontId="20" fillId="0" borderId="0" xfId="62" applyFont="1" applyBorder="1" applyAlignment="1">
      <alignment horizontal="left" vertical="center" wrapText="1"/>
      <protection/>
    </xf>
    <xf numFmtId="0" fontId="19" fillId="0" borderId="0" xfId="62" applyFont="1" applyBorder="1" applyAlignment="1">
      <alignment vertical="center"/>
      <protection/>
    </xf>
    <xf numFmtId="0" fontId="2" fillId="0" borderId="0" xfId="62" applyBorder="1" applyAlignment="1">
      <alignment vertical="center"/>
      <protection/>
    </xf>
    <xf numFmtId="0" fontId="8" fillId="0" borderId="0" xfId="62" applyFont="1" applyBorder="1" applyAlignment="1">
      <alignment vertical="center" wrapText="1"/>
      <protection/>
    </xf>
    <xf numFmtId="2" fontId="9" fillId="33" borderId="16" xfId="62" applyNumberFormat="1" applyFont="1" applyFill="1" applyBorder="1" applyAlignment="1">
      <alignment horizontal="center" vertical="center"/>
      <protection/>
    </xf>
    <xf numFmtId="2" fontId="9" fillId="33" borderId="33" xfId="62" applyNumberFormat="1" applyFont="1" applyFill="1" applyBorder="1" applyAlignment="1">
      <alignment horizontal="center" vertical="center"/>
      <protection/>
    </xf>
    <xf numFmtId="0" fontId="6" fillId="33" borderId="33" xfId="52" applyFont="1" applyFill="1" applyBorder="1" applyAlignment="1">
      <alignment horizontal="left" vertical="center" wrapText="1"/>
      <protection/>
    </xf>
    <xf numFmtId="0" fontId="2" fillId="33" borderId="33" xfId="52" applyFill="1" applyBorder="1" applyAlignment="1">
      <alignment vertical="center" wrapText="1"/>
      <protection/>
    </xf>
    <xf numFmtId="0" fontId="6" fillId="33" borderId="10" xfId="52" applyFont="1" applyFill="1" applyBorder="1" applyAlignment="1">
      <alignment horizontal="left" vertical="center" wrapText="1"/>
      <protection/>
    </xf>
    <xf numFmtId="0" fontId="2" fillId="33" borderId="10" xfId="52" applyFill="1" applyBorder="1" applyAlignment="1">
      <alignment vertical="center" wrapText="1"/>
      <protection/>
    </xf>
    <xf numFmtId="2" fontId="9" fillId="33" borderId="10" xfId="62" applyNumberFormat="1" applyFont="1" applyFill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 wrapText="1"/>
      <protection/>
    </xf>
    <xf numFmtId="2" fontId="9" fillId="33" borderId="10" xfId="52" applyNumberFormat="1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left" vertical="center" wrapText="1"/>
      <protection/>
    </xf>
    <xf numFmtId="0" fontId="31" fillId="33" borderId="12" xfId="52" applyFont="1" applyFill="1" applyBorder="1" applyAlignment="1">
      <alignment vertical="center" wrapText="1"/>
      <protection/>
    </xf>
    <xf numFmtId="0" fontId="3" fillId="33" borderId="11" xfId="62" applyFont="1" applyFill="1" applyBorder="1" applyAlignment="1">
      <alignment horizontal="left" vertical="center" wrapText="1"/>
      <protection/>
    </xf>
    <xf numFmtId="0" fontId="3" fillId="33" borderId="12" xfId="62" applyFont="1" applyFill="1" applyBorder="1" applyAlignment="1">
      <alignment horizontal="left" vertical="center" wrapText="1"/>
      <protection/>
    </xf>
    <xf numFmtId="0" fontId="3" fillId="33" borderId="34" xfId="62" applyFont="1" applyFill="1" applyBorder="1" applyAlignment="1">
      <alignment horizontal="left" vertical="center" wrapText="1"/>
      <protection/>
    </xf>
    <xf numFmtId="0" fontId="6" fillId="33" borderId="16" xfId="62" applyFont="1" applyFill="1" applyBorder="1" applyAlignment="1">
      <alignment horizontal="center" vertical="center" wrapText="1"/>
      <protection/>
    </xf>
    <xf numFmtId="0" fontId="6" fillId="33" borderId="33" xfId="62" applyFont="1" applyFill="1" applyBorder="1" applyAlignment="1">
      <alignment horizontal="center" vertical="center" wrapText="1"/>
      <protection/>
    </xf>
    <xf numFmtId="0" fontId="9" fillId="33" borderId="16" xfId="62" applyFont="1" applyFill="1" applyBorder="1" applyAlignment="1">
      <alignment horizontal="center" vertical="center"/>
      <protection/>
    </xf>
    <xf numFmtId="0" fontId="9" fillId="33" borderId="33" xfId="62" applyFont="1" applyFill="1" applyBorder="1" applyAlignment="1">
      <alignment horizontal="center" vertical="center"/>
      <protection/>
    </xf>
    <xf numFmtId="2" fontId="9" fillId="33" borderId="11" xfId="62" applyNumberFormat="1" applyFont="1" applyFill="1" applyBorder="1" applyAlignment="1">
      <alignment horizontal="center" vertical="center"/>
      <protection/>
    </xf>
    <xf numFmtId="2" fontId="9" fillId="33" borderId="34" xfId="62" applyNumberFormat="1" applyFont="1" applyFill="1" applyBorder="1" applyAlignment="1">
      <alignment horizontal="center" vertical="center"/>
      <protection/>
    </xf>
    <xf numFmtId="2" fontId="9" fillId="33" borderId="14" xfId="62" applyNumberFormat="1" applyFont="1" applyFill="1" applyBorder="1" applyAlignment="1">
      <alignment horizontal="center" vertical="center"/>
      <protection/>
    </xf>
    <xf numFmtId="2" fontId="9" fillId="33" borderId="20" xfId="62" applyNumberFormat="1" applyFont="1" applyFill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left" vertical="center" wrapText="1"/>
      <protection/>
    </xf>
    <xf numFmtId="0" fontId="3" fillId="0" borderId="12" xfId="62" applyFont="1" applyBorder="1" applyAlignment="1">
      <alignment horizontal="left" vertical="center" wrapText="1"/>
      <protection/>
    </xf>
    <xf numFmtId="0" fontId="3" fillId="0" borderId="19" xfId="62" applyFont="1" applyBorder="1" applyAlignment="1">
      <alignment horizontal="left" vertical="center" wrapText="1"/>
      <protection/>
    </xf>
    <xf numFmtId="0" fontId="3" fillId="0" borderId="17" xfId="62" applyFont="1" applyBorder="1" applyAlignment="1">
      <alignment horizontal="left" vertical="center" wrapText="1"/>
      <protection/>
    </xf>
    <xf numFmtId="0" fontId="6" fillId="33" borderId="32" xfId="62" applyFont="1" applyFill="1" applyBorder="1" applyAlignment="1">
      <alignment horizontal="center" vertical="center" wrapText="1"/>
      <protection/>
    </xf>
    <xf numFmtId="0" fontId="9" fillId="33" borderId="16" xfId="62" applyFont="1" applyFill="1" applyBorder="1" applyAlignment="1">
      <alignment horizontal="center" vertical="center" wrapText="1"/>
      <protection/>
    </xf>
    <xf numFmtId="0" fontId="9" fillId="33" borderId="33" xfId="62" applyFont="1" applyFill="1" applyBorder="1" applyAlignment="1">
      <alignment horizontal="center" vertical="center" wrapText="1"/>
      <protection/>
    </xf>
    <xf numFmtId="2" fontId="9" fillId="33" borderId="13" xfId="62" applyNumberFormat="1" applyFont="1" applyFill="1" applyBorder="1" applyAlignment="1">
      <alignment horizontal="center" vertical="center"/>
      <protection/>
    </xf>
    <xf numFmtId="2" fontId="9" fillId="33" borderId="35" xfId="62" applyNumberFormat="1" applyFont="1" applyFill="1" applyBorder="1" applyAlignment="1">
      <alignment horizontal="center" vertical="center"/>
      <protection/>
    </xf>
    <xf numFmtId="0" fontId="6" fillId="33" borderId="14" xfId="52" applyFont="1" applyFill="1" applyBorder="1" applyAlignment="1">
      <alignment horizontal="left" vertical="center" wrapText="1"/>
      <protection/>
    </xf>
    <xf numFmtId="0" fontId="2" fillId="33" borderId="15" xfId="52" applyFill="1" applyBorder="1" applyAlignment="1">
      <alignment vertical="center" wrapText="1"/>
      <protection/>
    </xf>
    <xf numFmtId="0" fontId="2" fillId="33" borderId="20" xfId="52" applyFill="1" applyBorder="1" applyAlignment="1">
      <alignment vertical="center" wrapText="1"/>
      <protection/>
    </xf>
    <xf numFmtId="0" fontId="3" fillId="0" borderId="0" xfId="62" applyFont="1" applyAlignment="1">
      <alignment horizontal="center" vertical="center" wrapText="1"/>
      <protection/>
    </xf>
    <xf numFmtId="0" fontId="3" fillId="0" borderId="0" xfId="62" applyFont="1" applyAlignment="1">
      <alignment horizontal="center" vertical="center"/>
      <protection/>
    </xf>
    <xf numFmtId="0" fontId="16" fillId="0" borderId="0" xfId="52" applyFont="1" applyAlignment="1">
      <alignment horizontal="center" wrapText="1"/>
      <protection/>
    </xf>
    <xf numFmtId="0" fontId="16" fillId="0" borderId="0" xfId="52" applyFont="1" applyAlignment="1">
      <alignment horizont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wrapText="1"/>
      <protection/>
    </xf>
    <xf numFmtId="2" fontId="11" fillId="0" borderId="12" xfId="52" applyNumberFormat="1" applyFont="1" applyBorder="1" applyAlignment="1">
      <alignment horizontal="center" vertical="center"/>
      <protection/>
    </xf>
    <xf numFmtId="2" fontId="11" fillId="0" borderId="34" xfId="52" applyNumberFormat="1" applyFont="1" applyBorder="1" applyAlignment="1">
      <alignment horizontal="center" vertical="center"/>
      <protection/>
    </xf>
    <xf numFmtId="2" fontId="11" fillId="0" borderId="0" xfId="52" applyNumberFormat="1" applyFont="1" applyBorder="1" applyAlignment="1">
      <alignment horizontal="center" vertical="center"/>
      <protection/>
    </xf>
    <xf numFmtId="2" fontId="11" fillId="0" borderId="35" xfId="52" applyNumberFormat="1" applyFont="1" applyBorder="1" applyAlignment="1">
      <alignment horizontal="center" vertical="center"/>
      <protection/>
    </xf>
    <xf numFmtId="2" fontId="9" fillId="0" borderId="10" xfId="52" applyNumberFormat="1" applyFont="1" applyBorder="1" applyAlignment="1">
      <alignment horizontal="center" vertical="center"/>
      <protection/>
    </xf>
    <xf numFmtId="2" fontId="2" fillId="0" borderId="10" xfId="52" applyNumberFormat="1" applyFont="1" applyBorder="1" applyAlignment="1">
      <alignment horizontal="center" vertical="center"/>
      <protection/>
    </xf>
    <xf numFmtId="2" fontId="4" fillId="0" borderId="10" xfId="52" applyNumberFormat="1" applyFont="1" applyBorder="1" applyAlignment="1">
      <alignment horizontal="center" vertical="center"/>
      <protection/>
    </xf>
    <xf numFmtId="2" fontId="4" fillId="0" borderId="16" xfId="52" applyNumberFormat="1" applyFont="1" applyBorder="1" applyAlignment="1">
      <alignment horizontal="center" vertical="center"/>
      <protection/>
    </xf>
    <xf numFmtId="2" fontId="4" fillId="0" borderId="32" xfId="52" applyNumberFormat="1" applyFont="1" applyBorder="1" applyAlignment="1">
      <alignment horizontal="center" vertical="center"/>
      <protection/>
    </xf>
    <xf numFmtId="2" fontId="4" fillId="0" borderId="33" xfId="52" applyNumberFormat="1" applyFont="1" applyBorder="1" applyAlignment="1">
      <alignment horizontal="center" vertical="center"/>
      <protection/>
    </xf>
    <xf numFmtId="0" fontId="11" fillId="0" borderId="18" xfId="52" applyFont="1" applyBorder="1" applyAlignment="1">
      <alignment horizontal="left" vertical="center"/>
      <protection/>
    </xf>
    <xf numFmtId="0" fontId="12" fillId="0" borderId="19" xfId="52" applyFont="1" applyBorder="1" applyAlignment="1">
      <alignment horizontal="left" vertical="center"/>
      <protection/>
    </xf>
    <xf numFmtId="164" fontId="11" fillId="0" borderId="18" xfId="52" applyNumberFormat="1" applyFont="1" applyBorder="1" applyAlignment="1">
      <alignment horizontal="center" vertical="center"/>
      <protection/>
    </xf>
    <xf numFmtId="164" fontId="12" fillId="0" borderId="17" xfId="52" applyNumberFormat="1" applyFont="1" applyBorder="1" applyAlignment="1">
      <alignment horizontal="center" vertical="center"/>
      <protection/>
    </xf>
    <xf numFmtId="0" fontId="4" fillId="33" borderId="18" xfId="52" applyFont="1" applyFill="1" applyBorder="1" applyAlignment="1">
      <alignment horizontal="left" vertical="center" wrapText="1"/>
      <protection/>
    </xf>
    <xf numFmtId="0" fontId="5" fillId="33" borderId="19" xfId="52" applyFont="1" applyFill="1" applyBorder="1" applyAlignment="1">
      <alignment vertical="center" wrapText="1"/>
      <protection/>
    </xf>
    <xf numFmtId="0" fontId="5" fillId="33" borderId="17" xfId="52" applyFont="1" applyFill="1" applyBorder="1" applyAlignment="1">
      <alignment vertical="center" wrapText="1"/>
      <protection/>
    </xf>
    <xf numFmtId="2" fontId="4" fillId="33" borderId="10" xfId="52" applyNumberFormat="1" applyFont="1" applyFill="1" applyBorder="1" applyAlignment="1">
      <alignment horizontal="center" vertical="center"/>
      <protection/>
    </xf>
    <xf numFmtId="2" fontId="33" fillId="0" borderId="16" xfId="52" applyNumberFormat="1" applyFont="1" applyBorder="1" applyAlignment="1">
      <alignment horizontal="center" vertical="center" wrapText="1"/>
      <protection/>
    </xf>
    <xf numFmtId="2" fontId="33" fillId="0" borderId="32" xfId="52" applyNumberFormat="1" applyFont="1" applyBorder="1" applyAlignment="1">
      <alignment horizontal="center" vertical="center" wrapText="1"/>
      <protection/>
    </xf>
    <xf numFmtId="2" fontId="33" fillId="0" borderId="33" xfId="52" applyNumberFormat="1" applyFont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left" vertical="center" wrapText="1"/>
      <protection/>
    </xf>
    <xf numFmtId="0" fontId="3" fillId="33" borderId="34" xfId="52" applyFont="1" applyFill="1" applyBorder="1" applyAlignment="1">
      <alignment horizontal="left" vertical="center" wrapText="1"/>
      <protection/>
    </xf>
    <xf numFmtId="2" fontId="4" fillId="33" borderId="18" xfId="52" applyNumberFormat="1" applyFont="1" applyFill="1" applyBorder="1" applyAlignment="1">
      <alignment horizontal="center" vertical="center"/>
      <protection/>
    </xf>
    <xf numFmtId="2" fontId="4" fillId="33" borderId="17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2" fontId="11" fillId="0" borderId="16" xfId="52" applyNumberFormat="1" applyFont="1" applyBorder="1" applyAlignment="1">
      <alignment horizontal="center" vertical="center"/>
      <protection/>
    </xf>
    <xf numFmtId="2" fontId="11" fillId="0" borderId="32" xfId="52" applyNumberFormat="1" applyFont="1" applyBorder="1" applyAlignment="1">
      <alignment horizontal="center" vertical="center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0" borderId="33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/>
      <protection/>
    </xf>
    <xf numFmtId="0" fontId="9" fillId="0" borderId="33" xfId="53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9" fillId="0" borderId="32" xfId="53" applyFont="1" applyFill="1" applyBorder="1" applyAlignment="1">
      <alignment horizontal="center" vertical="center" wrapText="1"/>
      <protection/>
    </xf>
    <xf numFmtId="0" fontId="22" fillId="0" borderId="0" xfId="61" applyFont="1" applyAlignment="1">
      <alignment horizontal="right"/>
      <protection/>
    </xf>
    <xf numFmtId="0" fontId="19" fillId="0" borderId="0" xfId="61" applyFont="1" applyBorder="1" applyAlignment="1">
      <alignment horizontal="center" vertical="center" wrapText="1"/>
      <protection/>
    </xf>
    <xf numFmtId="0" fontId="19" fillId="0" borderId="23" xfId="56" applyFont="1" applyBorder="1" applyAlignment="1">
      <alignment horizontal="right"/>
      <protection/>
    </xf>
    <xf numFmtId="0" fontId="19" fillId="0" borderId="24" xfId="56" applyFont="1" applyBorder="1" applyAlignment="1">
      <alignment horizontal="right"/>
      <protection/>
    </xf>
    <xf numFmtId="0" fontId="6" fillId="0" borderId="0" xfId="61" applyFont="1" applyBorder="1" applyAlignment="1" applyProtection="1">
      <alignment horizontal="center"/>
      <protection locked="0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 7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2 2" xfId="68"/>
    <cellStyle name="Процентный 3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Финансовый 2 2" xfId="75"/>
    <cellStyle name="Финансовый 3" xfId="76"/>
    <cellStyle name="Финансовый 4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7">
      <selection activeCell="I20" sqref="I20"/>
    </sheetView>
  </sheetViews>
  <sheetFormatPr defaultColWidth="8.8515625" defaultRowHeight="15"/>
  <cols>
    <col min="1" max="2" width="8.8515625" style="72" customWidth="1"/>
    <col min="3" max="3" width="19.421875" style="72" customWidth="1"/>
    <col min="4" max="4" width="13.57421875" style="72" customWidth="1"/>
    <col min="5" max="5" width="14.00390625" style="72" customWidth="1"/>
    <col min="6" max="6" width="8.00390625" style="72" customWidth="1"/>
    <col min="7" max="7" width="7.7109375" style="72" customWidth="1"/>
    <col min="8" max="8" width="18.57421875" style="72" customWidth="1"/>
    <col min="9" max="9" width="13.140625" style="72" customWidth="1"/>
    <col min="10" max="16384" width="8.8515625" style="72" customWidth="1"/>
  </cols>
  <sheetData>
    <row r="1" spans="1:10" ht="13.5" customHeight="1">
      <c r="A1" s="32" t="s">
        <v>17</v>
      </c>
      <c r="B1" s="1"/>
      <c r="E1" s="1"/>
      <c r="F1" s="33"/>
      <c r="G1" s="33"/>
      <c r="H1" s="1"/>
      <c r="I1" s="33"/>
      <c r="J1" s="1"/>
    </row>
    <row r="2" spans="1:10" ht="15.75">
      <c r="A2" s="34" t="s">
        <v>18</v>
      </c>
      <c r="B2" s="1"/>
      <c r="E2" s="1"/>
      <c r="F2" s="1"/>
      <c r="G2" s="1"/>
      <c r="H2" s="1"/>
      <c r="I2" s="1"/>
      <c r="J2" s="1"/>
    </row>
    <row r="3" spans="3:10" ht="15.75">
      <c r="C3" s="34"/>
      <c r="D3" s="1"/>
      <c r="E3" s="1"/>
      <c r="F3" s="1"/>
      <c r="G3" s="1"/>
      <c r="H3" s="1"/>
      <c r="I3" s="1"/>
      <c r="J3" s="1"/>
    </row>
    <row r="4" spans="1:8" s="74" customFormat="1" ht="15.75">
      <c r="A4" s="216"/>
      <c r="B4" s="217"/>
      <c r="C4" s="217"/>
      <c r="D4" s="217"/>
      <c r="E4" s="217"/>
      <c r="F4" s="217"/>
      <c r="G4" s="217"/>
      <c r="H4" s="217"/>
    </row>
    <row r="5" spans="1:10" ht="15" customHeight="1">
      <c r="A5" s="219"/>
      <c r="B5" s="219"/>
      <c r="C5" s="219"/>
      <c r="D5" s="219"/>
      <c r="E5" s="219"/>
      <c r="F5" s="219"/>
      <c r="G5" s="219"/>
      <c r="H5" s="219"/>
      <c r="I5" s="1"/>
      <c r="J5" s="1"/>
    </row>
    <row r="6" spans="1:10" ht="45" customHeight="1">
      <c r="A6" s="218" t="s">
        <v>84</v>
      </c>
      <c r="B6" s="218"/>
      <c r="C6" s="218"/>
      <c r="D6" s="218"/>
      <c r="E6" s="218"/>
      <c r="F6" s="218"/>
      <c r="G6" s="218"/>
      <c r="H6" s="218"/>
      <c r="I6" s="218"/>
      <c r="J6" s="113"/>
    </row>
    <row r="7" spans="1:8" s="74" customFormat="1" ht="15" customHeight="1">
      <c r="A7" s="73"/>
      <c r="B7" s="73"/>
      <c r="C7" s="73"/>
      <c r="D7" s="73"/>
      <c r="E7" s="73"/>
      <c r="F7" s="73"/>
      <c r="G7" s="73"/>
      <c r="H7" s="73"/>
    </row>
    <row r="8" spans="1:9" s="75" customFormat="1" ht="14.25">
      <c r="A8" s="171" t="s">
        <v>0</v>
      </c>
      <c r="B8" s="172"/>
      <c r="C8" s="172"/>
      <c r="D8" s="171" t="s">
        <v>1</v>
      </c>
      <c r="E8" s="172"/>
      <c r="F8" s="171" t="s">
        <v>2</v>
      </c>
      <c r="G8" s="172"/>
      <c r="H8" s="171" t="s">
        <v>19</v>
      </c>
      <c r="I8" s="171" t="s">
        <v>83</v>
      </c>
    </row>
    <row r="9" spans="1:9" ht="46.5" customHeight="1">
      <c r="A9" s="172"/>
      <c r="B9" s="172"/>
      <c r="C9" s="172"/>
      <c r="D9" s="76" t="s">
        <v>20</v>
      </c>
      <c r="E9" s="76" t="s">
        <v>5</v>
      </c>
      <c r="F9" s="172"/>
      <c r="G9" s="172"/>
      <c r="H9" s="172"/>
      <c r="I9" s="172"/>
    </row>
    <row r="10" spans="1:9" ht="15" customHeight="1">
      <c r="A10" s="203">
        <v>1</v>
      </c>
      <c r="B10" s="203"/>
      <c r="C10" s="203"/>
      <c r="D10" s="77">
        <v>2</v>
      </c>
      <c r="E10" s="77">
        <v>3</v>
      </c>
      <c r="F10" s="203">
        <v>4</v>
      </c>
      <c r="G10" s="203"/>
      <c r="H10" s="77">
        <v>5</v>
      </c>
      <c r="I10" s="77">
        <v>6</v>
      </c>
    </row>
    <row r="11" spans="1:9" s="78" customFormat="1" ht="22.5" customHeight="1">
      <c r="A11" s="204" t="s">
        <v>72</v>
      </c>
      <c r="B11" s="205"/>
      <c r="C11" s="205"/>
      <c r="D11" s="206"/>
      <c r="E11" s="206"/>
      <c r="F11" s="206"/>
      <c r="G11" s="206"/>
      <c r="H11" s="207"/>
      <c r="I11" s="115"/>
    </row>
    <row r="12" spans="1:9" s="78" customFormat="1" ht="22.5" customHeight="1">
      <c r="A12" s="192" t="s">
        <v>73</v>
      </c>
      <c r="B12" s="193"/>
      <c r="C12" s="194"/>
      <c r="D12" s="195" t="s">
        <v>16</v>
      </c>
      <c r="E12" s="209">
        <v>3.7</v>
      </c>
      <c r="F12" s="199">
        <f>ROUND(39.69*1.18,2)</f>
        <v>46.83</v>
      </c>
      <c r="G12" s="200"/>
      <c r="H12" s="181">
        <f>ROUND(F12*E12,2)</f>
        <v>173.27</v>
      </c>
      <c r="I12" s="173" t="s">
        <v>87</v>
      </c>
    </row>
    <row r="13" spans="1:9" s="78" customFormat="1" ht="33" customHeight="1">
      <c r="A13" s="213" t="s">
        <v>74</v>
      </c>
      <c r="B13" s="214"/>
      <c r="C13" s="215"/>
      <c r="D13" s="208"/>
      <c r="E13" s="210"/>
      <c r="F13" s="211"/>
      <c r="G13" s="212"/>
      <c r="H13" s="182"/>
      <c r="I13" s="174"/>
    </row>
    <row r="14" spans="1:9" s="78" customFormat="1" ht="29.25" customHeight="1">
      <c r="A14" s="183" t="s">
        <v>75</v>
      </c>
      <c r="B14" s="184"/>
      <c r="C14" s="184"/>
      <c r="D14" s="196"/>
      <c r="E14" s="79">
        <v>4.4</v>
      </c>
      <c r="F14" s="201"/>
      <c r="G14" s="202"/>
      <c r="H14" s="80">
        <f>ROUND(E14*F12,2)</f>
        <v>206.05</v>
      </c>
      <c r="I14" s="174"/>
    </row>
    <row r="15" spans="1:9" s="78" customFormat="1" ht="29.25" customHeight="1">
      <c r="A15" s="185" t="s">
        <v>76</v>
      </c>
      <c r="B15" s="186"/>
      <c r="C15" s="186"/>
      <c r="D15" s="81" t="s">
        <v>77</v>
      </c>
      <c r="E15" s="81" t="s">
        <v>78</v>
      </c>
      <c r="F15" s="189">
        <f>F12</f>
        <v>46.83</v>
      </c>
      <c r="G15" s="189"/>
      <c r="H15" s="82">
        <f>F15</f>
        <v>46.83</v>
      </c>
      <c r="I15" s="175"/>
    </row>
    <row r="16" spans="1:9" s="78" customFormat="1" ht="54" customHeight="1">
      <c r="A16" s="190" t="s">
        <v>79</v>
      </c>
      <c r="B16" s="191"/>
      <c r="C16" s="191"/>
      <c r="D16" s="83" t="s">
        <v>80</v>
      </c>
      <c r="E16" s="84">
        <v>0.03</v>
      </c>
      <c r="F16" s="187">
        <f>ROUND(1545*1.18,2)</f>
        <v>1823.1</v>
      </c>
      <c r="G16" s="187"/>
      <c r="H16" s="85">
        <f>ROUND(F16*E16,2)</f>
        <v>54.69</v>
      </c>
      <c r="I16" s="117" t="s">
        <v>86</v>
      </c>
    </row>
    <row r="17" spans="1:9" s="78" customFormat="1" ht="24" customHeight="1">
      <c r="A17" s="192" t="s">
        <v>81</v>
      </c>
      <c r="B17" s="193"/>
      <c r="C17" s="194"/>
      <c r="D17" s="195" t="s">
        <v>82</v>
      </c>
      <c r="E17" s="197">
        <v>3.2</v>
      </c>
      <c r="F17" s="199">
        <f>ROUND(101.49*1.18,2)</f>
        <v>119.76</v>
      </c>
      <c r="G17" s="200"/>
      <c r="H17" s="181">
        <f>ROUND(F17*E17,2)</f>
        <v>383.23</v>
      </c>
      <c r="I17" s="173" t="s">
        <v>88</v>
      </c>
    </row>
    <row r="18" spans="1:9" s="78" customFormat="1" ht="33" customHeight="1">
      <c r="A18" s="183" t="s">
        <v>75</v>
      </c>
      <c r="B18" s="184"/>
      <c r="C18" s="184"/>
      <c r="D18" s="196"/>
      <c r="E18" s="198"/>
      <c r="F18" s="201"/>
      <c r="G18" s="202"/>
      <c r="H18" s="182"/>
      <c r="I18" s="174"/>
    </row>
    <row r="19" spans="1:9" s="78" customFormat="1" ht="33" customHeight="1">
      <c r="A19" s="185" t="s">
        <v>76</v>
      </c>
      <c r="B19" s="186"/>
      <c r="C19" s="186"/>
      <c r="D19" s="86" t="s">
        <v>77</v>
      </c>
      <c r="E19" s="86" t="s">
        <v>78</v>
      </c>
      <c r="F19" s="187">
        <f>F17</f>
        <v>119.76</v>
      </c>
      <c r="G19" s="187"/>
      <c r="H19" s="85">
        <f>F19</f>
        <v>119.76</v>
      </c>
      <c r="I19" s="175"/>
    </row>
    <row r="20" spans="1:8" s="78" customFormat="1" ht="21.75" customHeight="1">
      <c r="A20" s="87"/>
      <c r="B20" s="47"/>
      <c r="C20" s="47"/>
      <c r="D20" s="88"/>
      <c r="E20" s="88"/>
      <c r="F20" s="89"/>
      <c r="G20" s="89"/>
      <c r="H20" s="89"/>
    </row>
    <row r="21" spans="1:8" s="78" customFormat="1" ht="15.75">
      <c r="A21" s="90"/>
      <c r="B21" s="91"/>
      <c r="C21" s="91"/>
      <c r="D21" s="91"/>
      <c r="E21" s="91"/>
      <c r="F21" s="91"/>
      <c r="G21" s="91"/>
      <c r="H21" s="91"/>
    </row>
    <row r="22" spans="1:8" s="78" customFormat="1" ht="27" customHeight="1">
      <c r="A22" s="188"/>
      <c r="B22" s="188"/>
      <c r="C22" s="188"/>
      <c r="D22" s="188"/>
      <c r="E22" s="188"/>
      <c r="F22" s="188"/>
      <c r="G22" s="188"/>
      <c r="H22" s="188"/>
    </row>
    <row r="23" spans="1:8" s="78" customFormat="1" ht="27" customHeight="1">
      <c r="A23" s="92"/>
      <c r="B23" s="92"/>
      <c r="C23" s="92"/>
      <c r="D23" s="92"/>
      <c r="E23" s="92"/>
      <c r="F23" s="92"/>
      <c r="G23" s="92"/>
      <c r="H23" s="92"/>
    </row>
    <row r="24" spans="1:8" s="78" customFormat="1" ht="27" customHeight="1">
      <c r="A24" s="92"/>
      <c r="B24" s="92"/>
      <c r="C24" s="92"/>
      <c r="D24" s="92"/>
      <c r="E24" s="92"/>
      <c r="F24" s="92"/>
      <c r="G24" s="92"/>
      <c r="H24" s="92"/>
    </row>
    <row r="25" spans="1:8" s="78" customFormat="1" ht="27" customHeight="1">
      <c r="A25" s="92"/>
      <c r="B25" s="92"/>
      <c r="C25" s="92"/>
      <c r="D25" s="92"/>
      <c r="E25" s="92"/>
      <c r="F25" s="92"/>
      <c r="G25" s="92"/>
      <c r="H25" s="92"/>
    </row>
    <row r="26" spans="1:8" s="78" customFormat="1" ht="27" customHeight="1">
      <c r="A26" s="92"/>
      <c r="B26" s="92"/>
      <c r="C26" s="92"/>
      <c r="D26" s="92"/>
      <c r="E26" s="92"/>
      <c r="F26" s="92"/>
      <c r="G26" s="92"/>
      <c r="H26" s="92"/>
    </row>
    <row r="27" spans="1:8" s="78" customFormat="1" ht="22.5" customHeight="1">
      <c r="A27" s="93"/>
      <c r="B27" s="94"/>
      <c r="C27" s="94"/>
      <c r="D27" s="94"/>
      <c r="E27" s="94"/>
      <c r="F27" s="94"/>
      <c r="G27" s="94"/>
      <c r="H27" s="94"/>
    </row>
    <row r="28" spans="1:8" s="78" customFormat="1" ht="11.25" customHeight="1">
      <c r="A28" s="93"/>
      <c r="B28" s="94"/>
      <c r="C28" s="94"/>
      <c r="D28" s="94"/>
      <c r="E28" s="94"/>
      <c r="F28" s="94"/>
      <c r="G28" s="94"/>
      <c r="H28" s="94"/>
    </row>
    <row r="29" spans="1:9" s="78" customFormat="1" ht="15.75" customHeight="1">
      <c r="A29" s="177"/>
      <c r="B29" s="177"/>
      <c r="C29" s="177"/>
      <c r="D29" s="177"/>
      <c r="E29" s="94"/>
      <c r="F29" s="94"/>
      <c r="G29" s="94"/>
      <c r="H29" s="94"/>
      <c r="I29" s="95"/>
    </row>
    <row r="30" spans="1:9" s="78" customFormat="1" ht="9" customHeight="1">
      <c r="A30" s="96"/>
      <c r="B30" s="96"/>
      <c r="C30" s="96"/>
      <c r="D30" s="96"/>
      <c r="E30" s="94"/>
      <c r="F30" s="94"/>
      <c r="G30" s="94"/>
      <c r="H30" s="94"/>
      <c r="I30" s="95"/>
    </row>
    <row r="31" spans="1:9" s="98" customFormat="1" ht="15.75" customHeight="1">
      <c r="A31" s="177"/>
      <c r="B31" s="177"/>
      <c r="C31" s="177"/>
      <c r="D31" s="177"/>
      <c r="E31" s="94"/>
      <c r="F31" s="94"/>
      <c r="G31" s="94"/>
      <c r="H31" s="94"/>
      <c r="I31" s="97"/>
    </row>
    <row r="32" spans="1:9" s="98" customFormat="1" ht="10.5" customHeight="1">
      <c r="A32" s="96"/>
      <c r="B32" s="96"/>
      <c r="C32" s="96"/>
      <c r="D32" s="96"/>
      <c r="E32" s="94"/>
      <c r="F32" s="94"/>
      <c r="G32" s="94"/>
      <c r="H32" s="94"/>
      <c r="I32" s="97"/>
    </row>
    <row r="33" spans="1:9" s="98" customFormat="1" ht="21" customHeight="1">
      <c r="A33" s="177"/>
      <c r="B33" s="177"/>
      <c r="C33" s="177"/>
      <c r="D33" s="177"/>
      <c r="E33" s="94"/>
      <c r="F33" s="94"/>
      <c r="G33" s="94"/>
      <c r="H33" s="94"/>
      <c r="I33" s="97"/>
    </row>
    <row r="34" spans="1:9" s="98" customFormat="1" ht="9" customHeight="1">
      <c r="A34" s="96"/>
      <c r="B34" s="96"/>
      <c r="C34" s="96"/>
      <c r="D34" s="96"/>
      <c r="E34" s="94"/>
      <c r="F34" s="94"/>
      <c r="G34" s="94"/>
      <c r="H34" s="94"/>
      <c r="I34" s="97"/>
    </row>
    <row r="35" spans="1:8" s="98" customFormat="1" ht="21.75" customHeight="1">
      <c r="A35" s="177"/>
      <c r="B35" s="177"/>
      <c r="C35" s="177"/>
      <c r="D35" s="177"/>
      <c r="E35" s="94"/>
      <c r="F35" s="94"/>
      <c r="G35" s="94"/>
      <c r="H35" s="94"/>
    </row>
    <row r="36" spans="1:17" s="98" customFormat="1" ht="32.25" customHeight="1">
      <c r="A36" s="166"/>
      <c r="B36" s="176"/>
      <c r="C36" s="176"/>
      <c r="D36" s="166"/>
      <c r="E36" s="176"/>
      <c r="F36" s="166"/>
      <c r="G36" s="176"/>
      <c r="H36" s="166"/>
      <c r="Q36" s="97"/>
    </row>
    <row r="37" spans="1:17" s="98" customFormat="1" ht="17.25" customHeight="1">
      <c r="A37" s="176"/>
      <c r="B37" s="176"/>
      <c r="C37" s="176"/>
      <c r="D37" s="99"/>
      <c r="E37" s="99"/>
      <c r="F37" s="176"/>
      <c r="G37" s="176"/>
      <c r="H37" s="176"/>
      <c r="Q37" s="97"/>
    </row>
    <row r="38" spans="1:17" s="98" customFormat="1" ht="33" customHeight="1">
      <c r="A38" s="163"/>
      <c r="B38" s="163"/>
      <c r="C38" s="163"/>
      <c r="D38" s="100"/>
      <c r="E38" s="100"/>
      <c r="F38" s="163"/>
      <c r="G38" s="163"/>
      <c r="H38" s="100"/>
      <c r="Q38" s="97"/>
    </row>
    <row r="39" spans="1:17" s="98" customFormat="1" ht="33" customHeight="1">
      <c r="A39" s="101"/>
      <c r="B39" s="102"/>
      <c r="C39" s="102"/>
      <c r="D39" s="103"/>
      <c r="E39" s="104"/>
      <c r="F39" s="105"/>
      <c r="G39" s="106"/>
      <c r="H39" s="105"/>
      <c r="Q39" s="97"/>
    </row>
    <row r="40" spans="1:17" s="98" customFormat="1" ht="60.75" customHeight="1">
      <c r="A40" s="164"/>
      <c r="B40" s="165"/>
      <c r="C40" s="165"/>
      <c r="D40" s="166"/>
      <c r="E40" s="99"/>
      <c r="F40" s="160"/>
      <c r="G40" s="168"/>
      <c r="H40" s="105"/>
      <c r="Q40" s="97"/>
    </row>
    <row r="41" spans="1:17" s="98" customFormat="1" ht="31.5" customHeight="1">
      <c r="A41" s="169"/>
      <c r="B41" s="169"/>
      <c r="C41" s="169"/>
      <c r="D41" s="167"/>
      <c r="E41" s="107"/>
      <c r="F41" s="168"/>
      <c r="G41" s="168"/>
      <c r="H41" s="105"/>
      <c r="Q41" s="97"/>
    </row>
    <row r="42" spans="1:8" s="98" customFormat="1" ht="43.5" customHeight="1">
      <c r="A42" s="170"/>
      <c r="B42" s="159"/>
      <c r="C42" s="159"/>
      <c r="D42" s="167"/>
      <c r="E42" s="107"/>
      <c r="F42" s="168"/>
      <c r="G42" s="168"/>
      <c r="H42" s="105"/>
    </row>
    <row r="43" spans="1:8" s="98" customFormat="1" ht="30.75" customHeight="1">
      <c r="A43" s="169"/>
      <c r="B43" s="159"/>
      <c r="C43" s="159"/>
      <c r="D43" s="108"/>
      <c r="E43" s="100"/>
      <c r="F43" s="160"/>
      <c r="G43" s="160"/>
      <c r="H43" s="105"/>
    </row>
    <row r="44" spans="1:8" s="98" customFormat="1" ht="30.75" customHeight="1">
      <c r="A44" s="161"/>
      <c r="B44" s="180"/>
      <c r="C44" s="180"/>
      <c r="D44" s="179"/>
      <c r="E44" s="179"/>
      <c r="F44" s="179"/>
      <c r="G44" s="179"/>
      <c r="H44" s="179"/>
    </row>
    <row r="45" spans="1:8" s="98" customFormat="1" ht="12" customHeight="1">
      <c r="A45" s="164"/>
      <c r="B45" s="165"/>
      <c r="C45" s="165"/>
      <c r="D45" s="166"/>
      <c r="E45" s="100"/>
      <c r="F45" s="160"/>
      <c r="G45" s="160"/>
      <c r="H45" s="105"/>
    </row>
    <row r="46" spans="1:8" s="98" customFormat="1" ht="12" customHeight="1">
      <c r="A46" s="169"/>
      <c r="B46" s="169"/>
      <c r="C46" s="169"/>
      <c r="D46" s="167"/>
      <c r="E46" s="100"/>
      <c r="F46" s="168"/>
      <c r="G46" s="168"/>
      <c r="H46" s="105"/>
    </row>
    <row r="47" spans="1:8" s="109" customFormat="1" ht="15.75">
      <c r="A47" s="170"/>
      <c r="B47" s="159"/>
      <c r="C47" s="159"/>
      <c r="D47" s="167"/>
      <c r="E47" s="100"/>
      <c r="F47" s="168"/>
      <c r="G47" s="168"/>
      <c r="H47" s="105"/>
    </row>
    <row r="48" spans="1:8" ht="15.75">
      <c r="A48" s="169"/>
      <c r="B48" s="159"/>
      <c r="C48" s="159"/>
      <c r="D48" s="108"/>
      <c r="E48" s="100"/>
      <c r="F48" s="160"/>
      <c r="G48" s="160"/>
      <c r="H48" s="105"/>
    </row>
    <row r="49" spans="1:8" ht="15.75">
      <c r="A49" s="178"/>
      <c r="B49" s="179"/>
      <c r="C49" s="179"/>
      <c r="D49" s="110"/>
      <c r="E49" s="99"/>
      <c r="F49" s="160"/>
      <c r="G49" s="160"/>
      <c r="H49" s="105"/>
    </row>
    <row r="50" spans="1:8" ht="15.75">
      <c r="A50" s="161"/>
      <c r="B50" s="162"/>
      <c r="C50" s="162"/>
      <c r="D50" s="110"/>
      <c r="E50" s="107"/>
      <c r="F50" s="160"/>
      <c r="G50" s="160"/>
      <c r="H50" s="105"/>
    </row>
    <row r="51" spans="1:8" ht="15">
      <c r="A51" s="158"/>
      <c r="B51" s="159"/>
      <c r="C51" s="159"/>
      <c r="D51" s="100"/>
      <c r="E51" s="100"/>
      <c r="F51" s="160"/>
      <c r="G51" s="160"/>
      <c r="H51" s="105"/>
    </row>
    <row r="52" spans="1:8" ht="15.75">
      <c r="A52" s="104"/>
      <c r="B52" s="103"/>
      <c r="C52" s="103"/>
      <c r="D52" s="100"/>
      <c r="E52" s="100"/>
      <c r="F52" s="111"/>
      <c r="G52" s="111"/>
      <c r="H52" s="111"/>
    </row>
    <row r="53" spans="1:8" ht="15.75">
      <c r="A53" s="104"/>
      <c r="B53" s="103"/>
      <c r="C53" s="103"/>
      <c r="D53" s="100"/>
      <c r="E53" s="100"/>
      <c r="F53" s="111"/>
      <c r="G53" s="111"/>
      <c r="H53" s="111"/>
    </row>
    <row r="54" spans="1:8" ht="15">
      <c r="A54" s="112"/>
      <c r="B54" s="112"/>
      <c r="C54" s="112"/>
      <c r="D54" s="112"/>
      <c r="E54" s="112"/>
      <c r="F54" s="112"/>
      <c r="G54" s="112"/>
      <c r="H54" s="112"/>
    </row>
  </sheetData>
  <sheetProtection/>
  <mergeCells count="64">
    <mergeCell ref="A4:H4"/>
    <mergeCell ref="A8:C9"/>
    <mergeCell ref="D8:E8"/>
    <mergeCell ref="F8:G9"/>
    <mergeCell ref="H8:H9"/>
    <mergeCell ref="A6:I6"/>
    <mergeCell ref="A5:H5"/>
    <mergeCell ref="A10:C10"/>
    <mergeCell ref="F10:G10"/>
    <mergeCell ref="A11:H11"/>
    <mergeCell ref="A12:C12"/>
    <mergeCell ref="D12:D14"/>
    <mergeCell ref="E12:E13"/>
    <mergeCell ref="F12:G14"/>
    <mergeCell ref="H12:H13"/>
    <mergeCell ref="A13:C13"/>
    <mergeCell ref="A14:C14"/>
    <mergeCell ref="A15:C15"/>
    <mergeCell ref="F15:G15"/>
    <mergeCell ref="A16:C16"/>
    <mergeCell ref="F16:G16"/>
    <mergeCell ref="A17:C17"/>
    <mergeCell ref="D17:D18"/>
    <mergeCell ref="E17:E18"/>
    <mergeCell ref="F17:G18"/>
    <mergeCell ref="A35:D35"/>
    <mergeCell ref="A36:C37"/>
    <mergeCell ref="D36:E36"/>
    <mergeCell ref="H17:H18"/>
    <mergeCell ref="A18:C18"/>
    <mergeCell ref="A19:C19"/>
    <mergeCell ref="F19:G19"/>
    <mergeCell ref="A22:H22"/>
    <mergeCell ref="A29:D29"/>
    <mergeCell ref="H36:H37"/>
    <mergeCell ref="A48:C48"/>
    <mergeCell ref="F48:G48"/>
    <mergeCell ref="A49:C49"/>
    <mergeCell ref="F49:G49"/>
    <mergeCell ref="A43:C43"/>
    <mergeCell ref="F43:G43"/>
    <mergeCell ref="A44:H44"/>
    <mergeCell ref="A45:C45"/>
    <mergeCell ref="D45:D47"/>
    <mergeCell ref="F45:G47"/>
    <mergeCell ref="A46:C46"/>
    <mergeCell ref="A47:C47"/>
    <mergeCell ref="A38:C38"/>
    <mergeCell ref="I8:I9"/>
    <mergeCell ref="I17:I19"/>
    <mergeCell ref="I12:I15"/>
    <mergeCell ref="F36:G37"/>
    <mergeCell ref="A31:D31"/>
    <mergeCell ref="A33:D33"/>
    <mergeCell ref="A51:C51"/>
    <mergeCell ref="F51:G51"/>
    <mergeCell ref="A50:C50"/>
    <mergeCell ref="F50:G50"/>
    <mergeCell ref="F38:G38"/>
    <mergeCell ref="A40:C40"/>
    <mergeCell ref="D40:D42"/>
    <mergeCell ref="F40:G42"/>
    <mergeCell ref="A41:C41"/>
    <mergeCell ref="A42:C42"/>
  </mergeCells>
  <printOptions/>
  <pageMargins left="1.3779527559055118" right="0.1968503937007874" top="0.1968503937007874" bottom="0.1968503937007874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70" zoomScaleSheetLayoutView="70" zoomScalePageLayoutView="0" workbookViewId="0" topLeftCell="A1">
      <selection activeCell="M22" sqref="M22"/>
    </sheetView>
  </sheetViews>
  <sheetFormatPr defaultColWidth="9.140625" defaultRowHeight="15"/>
  <cols>
    <col min="1" max="2" width="9.140625" style="3" customWidth="1"/>
    <col min="3" max="3" width="24.421875" style="3" customWidth="1"/>
    <col min="4" max="4" width="14.7109375" style="3" customWidth="1"/>
    <col min="5" max="5" width="13.57421875" style="3" customWidth="1"/>
    <col min="6" max="6" width="8.00390625" style="3" customWidth="1"/>
    <col min="7" max="7" width="7.7109375" style="3" customWidth="1"/>
    <col min="8" max="8" width="16.57421875" style="3" customWidth="1"/>
    <col min="9" max="9" width="9.140625" style="2" hidden="1" customWidth="1"/>
    <col min="10" max="10" width="16.57421875" style="3" customWidth="1"/>
    <col min="11" max="12" width="9.140625" style="2" customWidth="1"/>
    <col min="13" max="13" width="23.8515625" style="2" customWidth="1"/>
    <col min="14" max="14" width="14.8515625" style="2" customWidth="1"/>
    <col min="15" max="15" width="12.140625" style="2" customWidth="1"/>
    <col min="16" max="17" width="9.140625" style="2" customWidth="1"/>
    <col min="18" max="18" width="16.421875" style="2" customWidth="1"/>
    <col min="19" max="16384" width="9.140625" style="2" customWidth="1"/>
  </cols>
  <sheetData>
    <row r="1" spans="1:18" ht="15.75">
      <c r="A1" s="32" t="s">
        <v>17</v>
      </c>
      <c r="B1" s="1"/>
      <c r="C1" s="1"/>
      <c r="D1" s="33"/>
      <c r="E1" s="33"/>
      <c r="F1" s="1"/>
      <c r="G1" s="33"/>
      <c r="H1" s="1"/>
      <c r="J1" s="1"/>
      <c r="K1" s="32"/>
      <c r="L1" s="1"/>
      <c r="M1" s="1"/>
      <c r="N1" s="33"/>
      <c r="O1" s="33"/>
      <c r="P1" s="33"/>
      <c r="Q1" s="33"/>
      <c r="R1" s="1"/>
    </row>
    <row r="2" spans="1:18" ht="15.75">
      <c r="A2" s="34" t="s">
        <v>18</v>
      </c>
      <c r="B2" s="1"/>
      <c r="C2" s="1"/>
      <c r="D2" s="1"/>
      <c r="E2" s="1"/>
      <c r="F2" s="1"/>
      <c r="G2" s="1"/>
      <c r="H2" s="1"/>
      <c r="J2" s="1"/>
      <c r="K2" s="34"/>
      <c r="L2" s="1"/>
      <c r="M2" s="1"/>
      <c r="N2" s="1"/>
      <c r="O2" s="1"/>
      <c r="P2" s="1"/>
      <c r="Q2" s="1"/>
      <c r="R2" s="1"/>
    </row>
    <row r="3" spans="1:18" ht="15.75">
      <c r="A3" s="34"/>
      <c r="B3" s="1"/>
      <c r="C3" s="1"/>
      <c r="D3" s="1"/>
      <c r="E3" s="1"/>
      <c r="F3" s="1"/>
      <c r="G3" s="1"/>
      <c r="H3" s="1"/>
      <c r="J3" s="1"/>
      <c r="K3" s="34"/>
      <c r="L3" s="1"/>
      <c r="M3" s="1"/>
      <c r="N3" s="1"/>
      <c r="O3" s="1"/>
      <c r="P3" s="1"/>
      <c r="Q3" s="1"/>
      <c r="R3" s="1"/>
    </row>
    <row r="4" spans="1:18" ht="15.75">
      <c r="A4" s="35"/>
      <c r="B4" s="1"/>
      <c r="C4" s="1"/>
      <c r="D4" s="1"/>
      <c r="E4" s="1"/>
      <c r="F4" s="1"/>
      <c r="G4" s="1"/>
      <c r="H4" s="1"/>
      <c r="J4" s="1"/>
      <c r="K4" s="35"/>
      <c r="L4" s="1"/>
      <c r="M4" s="1"/>
      <c r="N4" s="1"/>
      <c r="O4" s="1"/>
      <c r="P4" s="1"/>
      <c r="Q4" s="1"/>
      <c r="R4" s="1"/>
    </row>
    <row r="5" spans="1:18" ht="18.75">
      <c r="A5" s="35"/>
      <c r="B5" s="1"/>
      <c r="C5" s="1"/>
      <c r="D5" s="36"/>
      <c r="E5" s="1"/>
      <c r="F5" s="1"/>
      <c r="G5" s="1"/>
      <c r="H5" s="1"/>
      <c r="J5" s="1"/>
      <c r="K5" s="35"/>
      <c r="L5" s="1"/>
      <c r="M5" s="1"/>
      <c r="N5" s="36"/>
      <c r="O5" s="1"/>
      <c r="P5" s="1"/>
      <c r="Q5" s="1"/>
      <c r="R5" s="1"/>
    </row>
    <row r="6" spans="1:18" ht="53.25" customHeight="1">
      <c r="A6" s="218" t="s">
        <v>90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</row>
    <row r="7" spans="1:18" ht="15.75">
      <c r="A7" s="35"/>
      <c r="B7" s="1"/>
      <c r="C7" s="1"/>
      <c r="D7" s="1"/>
      <c r="E7" s="1"/>
      <c r="F7" s="1"/>
      <c r="G7" s="1"/>
      <c r="H7" s="1"/>
      <c r="J7" s="1"/>
      <c r="K7" s="35"/>
      <c r="L7" s="1"/>
      <c r="M7" s="1"/>
      <c r="N7" s="1"/>
      <c r="O7" s="1"/>
      <c r="P7" s="1"/>
      <c r="Q7" s="1"/>
      <c r="R7" s="1"/>
    </row>
    <row r="8" spans="1:10" s="8" customFormat="1" ht="33" customHeight="1">
      <c r="A8" s="220" t="s">
        <v>0</v>
      </c>
      <c r="B8" s="221"/>
      <c r="C8" s="221"/>
      <c r="D8" s="220" t="s">
        <v>1</v>
      </c>
      <c r="E8" s="221"/>
      <c r="F8" s="220" t="s">
        <v>2</v>
      </c>
      <c r="G8" s="221"/>
      <c r="H8" s="220" t="s">
        <v>3</v>
      </c>
      <c r="J8" s="220" t="s">
        <v>83</v>
      </c>
    </row>
    <row r="9" spans="1:10" s="8" customFormat="1" ht="34.5" customHeight="1">
      <c r="A9" s="221"/>
      <c r="B9" s="221"/>
      <c r="C9" s="221"/>
      <c r="D9" s="9" t="s">
        <v>4</v>
      </c>
      <c r="E9" s="9" t="s">
        <v>5</v>
      </c>
      <c r="F9" s="221"/>
      <c r="G9" s="221"/>
      <c r="H9" s="221"/>
      <c r="J9" s="221"/>
    </row>
    <row r="10" spans="1:10" s="11" customFormat="1" ht="12.75">
      <c r="A10" s="222">
        <v>1</v>
      </c>
      <c r="B10" s="222"/>
      <c r="C10" s="222"/>
      <c r="D10" s="10">
        <v>2</v>
      </c>
      <c r="E10" s="10">
        <v>3</v>
      </c>
      <c r="F10" s="222">
        <v>4</v>
      </c>
      <c r="G10" s="222"/>
      <c r="H10" s="10">
        <v>5</v>
      </c>
      <c r="J10" s="10">
        <v>6</v>
      </c>
    </row>
    <row r="11" spans="1:10" s="14" customFormat="1" ht="13.5" customHeight="1">
      <c r="A11" s="12" t="s">
        <v>6</v>
      </c>
      <c r="B11" s="13"/>
      <c r="C11" s="13"/>
      <c r="D11" s="223" t="s">
        <v>7</v>
      </c>
      <c r="E11" s="223" t="s">
        <v>8</v>
      </c>
      <c r="F11" s="225">
        <f>K12*1.18</f>
        <v>0</v>
      </c>
      <c r="G11" s="226"/>
      <c r="H11" s="252">
        <f>F11</f>
        <v>0</v>
      </c>
      <c r="J11" s="243" t="s">
        <v>89</v>
      </c>
    </row>
    <row r="12" spans="1:12" s="14" customFormat="1" ht="15" customHeight="1">
      <c r="A12" s="15" t="s">
        <v>9</v>
      </c>
      <c r="B12" s="16"/>
      <c r="C12" s="16"/>
      <c r="D12" s="224"/>
      <c r="E12" s="224"/>
      <c r="F12" s="227"/>
      <c r="G12" s="228"/>
      <c r="H12" s="253"/>
      <c r="J12" s="244"/>
      <c r="L12" s="17"/>
    </row>
    <row r="13" spans="1:10" s="20" customFormat="1" ht="15">
      <c r="A13" s="18" t="s">
        <v>10</v>
      </c>
      <c r="B13" s="19"/>
      <c r="C13" s="19"/>
      <c r="D13" s="224"/>
      <c r="E13" s="224"/>
      <c r="F13" s="229">
        <f>K14*1.18</f>
        <v>0</v>
      </c>
      <c r="G13" s="230"/>
      <c r="H13" s="229">
        <f>F13</f>
        <v>0</v>
      </c>
      <c r="J13" s="244"/>
    </row>
    <row r="14" spans="1:11" s="7" customFormat="1" ht="15.75">
      <c r="A14" s="21" t="s">
        <v>11</v>
      </c>
      <c r="B14" s="22"/>
      <c r="C14" s="22"/>
      <c r="D14" s="224"/>
      <c r="E14" s="224"/>
      <c r="F14" s="230"/>
      <c r="G14" s="230"/>
      <c r="H14" s="230"/>
      <c r="J14" s="244"/>
      <c r="K14" s="23"/>
    </row>
    <row r="15" spans="1:10" s="7" customFormat="1" ht="15.75">
      <c r="A15" s="24" t="s">
        <v>12</v>
      </c>
      <c r="B15" s="25"/>
      <c r="C15" s="25"/>
      <c r="D15" s="224"/>
      <c r="E15" s="224"/>
      <c r="F15" s="231">
        <f>K17*1.18</f>
        <v>0</v>
      </c>
      <c r="G15" s="231"/>
      <c r="H15" s="232">
        <f>F15</f>
        <v>0</v>
      </c>
      <c r="J15" s="244"/>
    </row>
    <row r="16" spans="1:10" s="7" customFormat="1" ht="15.75">
      <c r="A16" s="26" t="s">
        <v>13</v>
      </c>
      <c r="B16" s="27"/>
      <c r="C16" s="27"/>
      <c r="D16" s="224"/>
      <c r="E16" s="224"/>
      <c r="F16" s="231"/>
      <c r="G16" s="231"/>
      <c r="H16" s="233"/>
      <c r="J16" s="244"/>
    </row>
    <row r="17" spans="1:11" s="7" customFormat="1" ht="15.75">
      <c r="A17" s="21" t="s">
        <v>14</v>
      </c>
      <c r="B17" s="22"/>
      <c r="C17" s="22"/>
      <c r="D17" s="224"/>
      <c r="E17" s="224"/>
      <c r="F17" s="231"/>
      <c r="G17" s="231"/>
      <c r="H17" s="234"/>
      <c r="J17" s="244"/>
      <c r="K17" s="23"/>
    </row>
    <row r="18" spans="1:11" s="14" customFormat="1" ht="41.25" customHeight="1">
      <c r="A18" s="235" t="s">
        <v>15</v>
      </c>
      <c r="B18" s="236"/>
      <c r="C18" s="236"/>
      <c r="D18" s="28" t="s">
        <v>16</v>
      </c>
      <c r="E18" s="10">
        <v>0.1</v>
      </c>
      <c r="F18" s="237">
        <f>K18*1.18</f>
        <v>0</v>
      </c>
      <c r="G18" s="238"/>
      <c r="H18" s="29">
        <f>F18*E18</f>
        <v>0</v>
      </c>
      <c r="J18" s="244"/>
      <c r="K18" s="30"/>
    </row>
    <row r="19" spans="1:10" s="41" customFormat="1" ht="102" customHeight="1">
      <c r="A19" s="190" t="s">
        <v>91</v>
      </c>
      <c r="B19" s="246"/>
      <c r="C19" s="247"/>
      <c r="D19" s="42" t="s">
        <v>7</v>
      </c>
      <c r="E19" s="42" t="s">
        <v>8</v>
      </c>
      <c r="F19" s="248">
        <f>ROUND(2.43*1.18,2)</f>
        <v>2.87</v>
      </c>
      <c r="G19" s="249"/>
      <c r="H19" s="43">
        <f>F19</f>
        <v>2.87</v>
      </c>
      <c r="J19" s="244"/>
    </row>
    <row r="20" spans="1:10" s="41" customFormat="1" ht="29.25" customHeight="1">
      <c r="A20" s="250" t="s">
        <v>92</v>
      </c>
      <c r="B20" s="251"/>
      <c r="C20" s="251"/>
      <c r="D20" s="44"/>
      <c r="E20" s="45"/>
      <c r="F20" s="248">
        <v>1.41</v>
      </c>
      <c r="G20" s="249"/>
      <c r="H20" s="114">
        <f>F20</f>
        <v>1.41</v>
      </c>
      <c r="J20" s="244"/>
    </row>
    <row r="21" spans="1:10" s="41" customFormat="1" ht="36" customHeight="1">
      <c r="A21" s="250" t="s">
        <v>93</v>
      </c>
      <c r="B21" s="251"/>
      <c r="C21" s="251"/>
      <c r="D21" s="46"/>
      <c r="E21" s="46"/>
      <c r="F21" s="242">
        <v>0.44</v>
      </c>
      <c r="G21" s="242"/>
      <c r="H21" s="114">
        <f>F21</f>
        <v>0.44</v>
      </c>
      <c r="J21" s="244"/>
    </row>
    <row r="22" spans="1:10" s="41" customFormat="1" ht="33" customHeight="1">
      <c r="A22" s="239" t="s">
        <v>94</v>
      </c>
      <c r="B22" s="240"/>
      <c r="C22" s="241"/>
      <c r="D22" s="46"/>
      <c r="E22" s="46"/>
      <c r="F22" s="242">
        <v>1.02</v>
      </c>
      <c r="G22" s="242"/>
      <c r="H22" s="114">
        <f>F22</f>
        <v>1.02</v>
      </c>
      <c r="J22" s="245"/>
    </row>
    <row r="23" spans="1:18" ht="11.25" customHeight="1">
      <c r="A23" s="37"/>
      <c r="B23" s="38"/>
      <c r="C23" s="38"/>
      <c r="D23" s="31"/>
      <c r="E23" s="31"/>
      <c r="F23" s="39"/>
      <c r="G23" s="39"/>
      <c r="H23" s="39"/>
      <c r="J23" s="39"/>
      <c r="K23" s="37"/>
      <c r="L23" s="38"/>
      <c r="M23" s="38"/>
      <c r="N23" s="31"/>
      <c r="O23" s="31"/>
      <c r="P23" s="39"/>
      <c r="Q23" s="39"/>
      <c r="R23" s="39"/>
    </row>
    <row r="24" spans="1:18" ht="15.75">
      <c r="A24" s="37"/>
      <c r="B24" s="38"/>
      <c r="C24" s="38"/>
      <c r="D24" s="31"/>
      <c r="E24" s="31"/>
      <c r="F24" s="40"/>
      <c r="G24" s="40"/>
      <c r="H24" s="40"/>
      <c r="J24" s="40"/>
      <c r="K24" s="37"/>
      <c r="L24" s="38"/>
      <c r="M24" s="38"/>
      <c r="N24" s="31"/>
      <c r="O24" s="31"/>
      <c r="P24" s="40"/>
      <c r="Q24" s="40"/>
      <c r="R24" s="40"/>
    </row>
    <row r="25" spans="1:18" ht="15.75">
      <c r="A25" s="37"/>
      <c r="B25" s="38"/>
      <c r="C25" s="38"/>
      <c r="D25" s="31"/>
      <c r="E25" s="31"/>
      <c r="F25" s="40"/>
      <c r="G25" s="40"/>
      <c r="H25" s="40"/>
      <c r="J25" s="40"/>
      <c r="K25" s="37"/>
      <c r="L25" s="38"/>
      <c r="M25" s="38"/>
      <c r="N25" s="31"/>
      <c r="O25" s="31"/>
      <c r="P25" s="40"/>
      <c r="Q25" s="40"/>
      <c r="R25" s="40"/>
    </row>
    <row r="26" spans="1:18" s="5" customFormat="1" ht="15.75">
      <c r="A26" s="1"/>
      <c r="B26" s="1"/>
      <c r="C26" s="1"/>
      <c r="D26" s="1"/>
      <c r="E26" s="1"/>
      <c r="F26" s="1"/>
      <c r="G26" s="1"/>
      <c r="H26" s="1"/>
      <c r="J26" s="1"/>
      <c r="K26" s="4"/>
      <c r="L26" s="4"/>
      <c r="M26" s="4"/>
      <c r="N26" s="4"/>
      <c r="O26" s="4"/>
      <c r="P26" s="4"/>
      <c r="Q26" s="4"/>
      <c r="R26" s="4"/>
    </row>
    <row r="42" spans="1:10" ht="16.5">
      <c r="A42" s="6"/>
      <c r="B42" s="1"/>
      <c r="C42" s="1"/>
      <c r="D42" s="1"/>
      <c r="E42" s="1"/>
      <c r="F42" s="1"/>
      <c r="G42" s="1"/>
      <c r="H42" s="1"/>
      <c r="J42" s="1"/>
    </row>
  </sheetData>
  <sheetProtection/>
  <mergeCells count="28">
    <mergeCell ref="F21:G21"/>
    <mergeCell ref="H11:H12"/>
    <mergeCell ref="A18:C18"/>
    <mergeCell ref="F18:G18"/>
    <mergeCell ref="A22:C22"/>
    <mergeCell ref="F22:G22"/>
    <mergeCell ref="J11:J22"/>
    <mergeCell ref="A19:C19"/>
    <mergeCell ref="F19:G19"/>
    <mergeCell ref="A20:C20"/>
    <mergeCell ref="F20:G20"/>
    <mergeCell ref="A21:C21"/>
    <mergeCell ref="K6:R6"/>
    <mergeCell ref="A8:C9"/>
    <mergeCell ref="D8:E8"/>
    <mergeCell ref="F8:G9"/>
    <mergeCell ref="H8:H9"/>
    <mergeCell ref="F13:G14"/>
    <mergeCell ref="H13:H14"/>
    <mergeCell ref="J8:J9"/>
    <mergeCell ref="A6:J6"/>
    <mergeCell ref="A10:C10"/>
    <mergeCell ref="F10:G10"/>
    <mergeCell ref="D11:D17"/>
    <mergeCell ref="E11:E17"/>
    <mergeCell ref="F11:G12"/>
    <mergeCell ref="F15:G17"/>
    <mergeCell ref="H15:H17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9">
      <selection activeCell="C24" sqref="C24"/>
    </sheetView>
  </sheetViews>
  <sheetFormatPr defaultColWidth="9.140625" defaultRowHeight="15"/>
  <cols>
    <col min="1" max="1" width="5.28125" style="52" customWidth="1"/>
    <col min="2" max="2" width="56.28125" style="52" customWidth="1"/>
    <col min="3" max="3" width="24.7109375" style="52" customWidth="1"/>
    <col min="4" max="16384" width="9.140625" style="52" customWidth="1"/>
  </cols>
  <sheetData>
    <row r="1" spans="1:3" s="48" customFormat="1" ht="15.75">
      <c r="A1" s="32" t="s">
        <v>17</v>
      </c>
      <c r="C1" s="49"/>
    </row>
    <row r="2" s="48" customFormat="1" ht="15">
      <c r="A2" s="34" t="s">
        <v>18</v>
      </c>
    </row>
    <row r="3" spans="1:6" ht="30.75" customHeight="1">
      <c r="A3" s="50"/>
      <c r="B3" s="51"/>
      <c r="F3" s="51"/>
    </row>
    <row r="4" spans="1:6" ht="12.75">
      <c r="A4" s="50"/>
      <c r="B4" s="51"/>
      <c r="F4" s="51"/>
    </row>
    <row r="5" spans="1:3" s="53" customFormat="1" ht="15.75">
      <c r="A5" s="258" t="s">
        <v>35</v>
      </c>
      <c r="B5" s="259"/>
      <c r="C5" s="259"/>
    </row>
    <row r="6" spans="1:3" s="53" customFormat="1" ht="15.75">
      <c r="A6" s="258" t="s">
        <v>36</v>
      </c>
      <c r="B6" s="258"/>
      <c r="C6" s="258"/>
    </row>
    <row r="7" spans="1:3" s="53" customFormat="1" ht="15.75">
      <c r="A7" s="258" t="s">
        <v>38</v>
      </c>
      <c r="B7" s="258"/>
      <c r="C7" s="258"/>
    </row>
    <row r="8" spans="1:3" s="53" customFormat="1" ht="15.75">
      <c r="A8" s="258" t="s">
        <v>37</v>
      </c>
      <c r="B8" s="259"/>
      <c r="C8" s="259"/>
    </row>
    <row r="9" spans="1:3" s="53" customFormat="1" ht="15.75">
      <c r="A9" s="54"/>
      <c r="B9" s="55"/>
      <c r="C9" s="55"/>
    </row>
    <row r="10" spans="1:3" ht="17.25" customHeight="1">
      <c r="A10" s="56"/>
      <c r="B10" s="57"/>
      <c r="C10" s="116" t="s">
        <v>85</v>
      </c>
    </row>
    <row r="11" spans="1:3" s="59" customFormat="1" ht="30" customHeight="1">
      <c r="A11" s="58" t="s">
        <v>21</v>
      </c>
      <c r="B11" s="58" t="s">
        <v>22</v>
      </c>
      <c r="C11" s="58" t="s">
        <v>23</v>
      </c>
    </row>
    <row r="12" spans="1:3" s="63" customFormat="1" ht="18" customHeight="1">
      <c r="A12" s="60" t="s">
        <v>39</v>
      </c>
      <c r="B12" s="61"/>
      <c r="C12" s="62"/>
    </row>
    <row r="13" spans="1:3" s="67" customFormat="1" ht="15.75" customHeight="1">
      <c r="A13" s="64" t="s">
        <v>24</v>
      </c>
      <c r="B13" s="65" t="s">
        <v>40</v>
      </c>
      <c r="C13" s="254" t="s">
        <v>42</v>
      </c>
    </row>
    <row r="14" spans="1:3" s="67" customFormat="1" ht="15.75" customHeight="1">
      <c r="A14" s="68" t="s">
        <v>25</v>
      </c>
      <c r="B14" s="65" t="s">
        <v>41</v>
      </c>
      <c r="C14" s="260"/>
    </row>
    <row r="15" spans="1:3" s="67" customFormat="1" ht="15" customHeight="1">
      <c r="A15" s="64" t="s">
        <v>26</v>
      </c>
      <c r="B15" s="65" t="s">
        <v>32</v>
      </c>
      <c r="C15" s="255"/>
    </row>
    <row r="16" spans="1:3" s="67" customFormat="1" ht="43.5" customHeight="1">
      <c r="A16" s="68" t="s">
        <v>43</v>
      </c>
      <c r="B16" s="71" t="s">
        <v>48</v>
      </c>
      <c r="C16" s="58" t="s">
        <v>49</v>
      </c>
    </row>
    <row r="17" spans="1:3" s="67" customFormat="1" ht="15" customHeight="1">
      <c r="A17" s="64" t="s">
        <v>44</v>
      </c>
      <c r="B17" s="65" t="s">
        <v>50</v>
      </c>
      <c r="C17" s="254" t="s">
        <v>34</v>
      </c>
    </row>
    <row r="18" spans="1:3" s="67" customFormat="1" ht="15" customHeight="1">
      <c r="A18" s="68" t="s">
        <v>45</v>
      </c>
      <c r="B18" s="65" t="s">
        <v>51</v>
      </c>
      <c r="C18" s="260"/>
    </row>
    <row r="19" spans="1:3" s="67" customFormat="1" ht="15" customHeight="1">
      <c r="A19" s="64" t="s">
        <v>46</v>
      </c>
      <c r="B19" s="65" t="s">
        <v>52</v>
      </c>
      <c r="C19" s="260"/>
    </row>
    <row r="20" spans="1:3" s="67" customFormat="1" ht="15" customHeight="1">
      <c r="A20" s="68" t="s">
        <v>47</v>
      </c>
      <c r="B20" s="65" t="s">
        <v>53</v>
      </c>
      <c r="C20" s="255"/>
    </row>
    <row r="21" spans="1:3" s="63" customFormat="1" ht="18" customHeight="1">
      <c r="A21" s="60" t="s">
        <v>54</v>
      </c>
      <c r="B21" s="61"/>
      <c r="C21" s="62"/>
    </row>
    <row r="22" spans="1:3" s="67" customFormat="1" ht="15.75" customHeight="1">
      <c r="A22" s="64" t="s">
        <v>27</v>
      </c>
      <c r="B22" s="65" t="s">
        <v>58</v>
      </c>
      <c r="C22" s="66" t="s">
        <v>59</v>
      </c>
    </row>
    <row r="23" spans="1:3" s="48" customFormat="1" ht="30">
      <c r="A23" s="68" t="s">
        <v>28</v>
      </c>
      <c r="B23" s="69" t="s">
        <v>60</v>
      </c>
      <c r="C23" s="70" t="s">
        <v>61</v>
      </c>
    </row>
    <row r="24" spans="1:3" s="48" customFormat="1" ht="45">
      <c r="A24" s="64" t="s">
        <v>29</v>
      </c>
      <c r="B24" s="69" t="s">
        <v>62</v>
      </c>
      <c r="C24" s="70" t="s">
        <v>63</v>
      </c>
    </row>
    <row r="25" spans="1:3" s="48" customFormat="1" ht="60">
      <c r="A25" s="68" t="s">
        <v>30</v>
      </c>
      <c r="B25" s="69" t="s">
        <v>64</v>
      </c>
      <c r="C25" s="70" t="s">
        <v>65</v>
      </c>
    </row>
    <row r="26" spans="1:3" s="48" customFormat="1" ht="27" customHeight="1">
      <c r="A26" s="64" t="s">
        <v>31</v>
      </c>
      <c r="B26" s="69" t="s">
        <v>66</v>
      </c>
      <c r="C26" s="254" t="s">
        <v>67</v>
      </c>
    </row>
    <row r="27" spans="1:3" s="48" customFormat="1" ht="15">
      <c r="A27" s="68" t="s">
        <v>33</v>
      </c>
      <c r="B27" s="69" t="s">
        <v>68</v>
      </c>
      <c r="C27" s="255"/>
    </row>
    <row r="28" spans="1:3" s="48" customFormat="1" ht="15">
      <c r="A28" s="64" t="s">
        <v>55</v>
      </c>
      <c r="B28" s="69" t="s">
        <v>69</v>
      </c>
      <c r="C28" s="256" t="s">
        <v>59</v>
      </c>
    </row>
    <row r="29" spans="1:3" s="48" customFormat="1" ht="15">
      <c r="A29" s="68" t="s">
        <v>56</v>
      </c>
      <c r="B29" s="69" t="s">
        <v>70</v>
      </c>
      <c r="C29" s="257"/>
    </row>
    <row r="30" spans="1:3" s="48" customFormat="1" ht="45">
      <c r="A30" s="64" t="s">
        <v>57</v>
      </c>
      <c r="B30" s="69" t="s">
        <v>71</v>
      </c>
      <c r="C30" s="58" t="s">
        <v>49</v>
      </c>
    </row>
  </sheetData>
  <sheetProtection/>
  <mergeCells count="8">
    <mergeCell ref="C26:C27"/>
    <mergeCell ref="C28:C29"/>
    <mergeCell ref="A5:C5"/>
    <mergeCell ref="A8:C8"/>
    <mergeCell ref="A6:C6"/>
    <mergeCell ref="A7:C7"/>
    <mergeCell ref="C13:C15"/>
    <mergeCell ref="C17:C20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1">
      <selection activeCell="G20" sqref="G20"/>
    </sheetView>
  </sheetViews>
  <sheetFormatPr defaultColWidth="9.140625" defaultRowHeight="15" outlineLevelCol="1"/>
  <cols>
    <col min="1" max="1" width="4.00390625" style="119" bestFit="1" customWidth="1"/>
    <col min="2" max="2" width="48.7109375" style="119" customWidth="1"/>
    <col min="3" max="3" width="20.140625" style="119" customWidth="1" outlineLevel="1"/>
    <col min="4" max="4" width="14.7109375" style="119" customWidth="1" outlineLevel="1"/>
    <col min="5" max="5" width="16.140625" style="119" customWidth="1"/>
    <col min="6" max="6" width="9.140625" style="119" customWidth="1"/>
    <col min="7" max="7" width="9.28125" style="119" bestFit="1" customWidth="1"/>
    <col min="8" max="16384" width="9.140625" style="119" customWidth="1"/>
  </cols>
  <sheetData>
    <row r="1" spans="1:2" ht="12.75">
      <c r="A1" s="261"/>
      <c r="B1" s="261"/>
    </row>
    <row r="2" spans="1:2" ht="12.75">
      <c r="A2" s="118"/>
      <c r="B2" s="118"/>
    </row>
    <row r="3" spans="1:2" ht="12.75">
      <c r="A3" s="118"/>
      <c r="B3" s="118"/>
    </row>
    <row r="4" spans="2:5" ht="13.5" customHeight="1">
      <c r="B4" s="262" t="s">
        <v>95</v>
      </c>
      <c r="C4" s="262"/>
      <c r="D4" s="262"/>
      <c r="E4" s="262"/>
    </row>
    <row r="5" spans="1:5" ht="27.75" customHeight="1">
      <c r="A5" s="120"/>
      <c r="B5" s="262"/>
      <c r="C5" s="262"/>
      <c r="D5" s="262"/>
      <c r="E5" s="262"/>
    </row>
    <row r="6" spans="1:2" ht="23.25" customHeight="1" thickBot="1">
      <c r="A6" s="121"/>
      <c r="B6" s="121" t="s">
        <v>96</v>
      </c>
    </row>
    <row r="7" spans="1:5" s="126" customFormat="1" ht="68.25" customHeight="1" thickBot="1">
      <c r="A7" s="122" t="s">
        <v>97</v>
      </c>
      <c r="B7" s="122" t="s">
        <v>98</v>
      </c>
      <c r="C7" s="123" t="s">
        <v>99</v>
      </c>
      <c r="D7" s="124" t="s">
        <v>100</v>
      </c>
      <c r="E7" s="125" t="s">
        <v>101</v>
      </c>
    </row>
    <row r="8" spans="1:5" s="126" customFormat="1" ht="16.5" thickBot="1">
      <c r="A8" s="127">
        <v>1</v>
      </c>
      <c r="B8" s="128">
        <v>2</v>
      </c>
      <c r="C8" s="129">
        <v>15</v>
      </c>
      <c r="D8" s="127">
        <v>16</v>
      </c>
      <c r="E8" s="128">
        <v>17</v>
      </c>
    </row>
    <row r="9" spans="1:6" s="126" customFormat="1" ht="15.75" customHeight="1" thickBot="1">
      <c r="A9" s="130">
        <v>1</v>
      </c>
      <c r="B9" s="131" t="s">
        <v>102</v>
      </c>
      <c r="C9" s="132">
        <v>215</v>
      </c>
      <c r="D9" s="133"/>
      <c r="E9" s="134">
        <f>C9-D9</f>
        <v>215</v>
      </c>
      <c r="F9" s="135"/>
    </row>
    <row r="10" spans="1:7" s="126" customFormat="1" ht="16.5" thickBot="1">
      <c r="A10" s="130">
        <v>2</v>
      </c>
      <c r="B10" s="131" t="s">
        <v>103</v>
      </c>
      <c r="C10" s="132">
        <v>160</v>
      </c>
      <c r="D10" s="133"/>
      <c r="E10" s="134">
        <f aca="true" t="shared" si="0" ref="E10:E32">C10-D10</f>
        <v>160</v>
      </c>
      <c r="F10" s="135"/>
      <c r="G10" s="136"/>
    </row>
    <row r="11" spans="1:6" s="126" customFormat="1" ht="15.75" customHeight="1" thickBot="1">
      <c r="A11" s="130">
        <v>3</v>
      </c>
      <c r="B11" s="131" t="s">
        <v>104</v>
      </c>
      <c r="C11" s="132">
        <v>29</v>
      </c>
      <c r="D11" s="133"/>
      <c r="E11" s="134">
        <f t="shared" si="0"/>
        <v>29</v>
      </c>
      <c r="F11" s="135"/>
    </row>
    <row r="12" spans="1:6" s="126" customFormat="1" ht="16.5" customHeight="1" thickBot="1">
      <c r="A12" s="130">
        <v>4</v>
      </c>
      <c r="B12" s="131" t="s">
        <v>105</v>
      </c>
      <c r="C12" s="132">
        <v>63.85</v>
      </c>
      <c r="D12" s="133"/>
      <c r="E12" s="134">
        <f t="shared" si="0"/>
        <v>63.85</v>
      </c>
      <c r="F12" s="135"/>
    </row>
    <row r="13" spans="1:5" s="126" customFormat="1" ht="15.75" customHeight="1" thickBot="1">
      <c r="A13" s="130">
        <v>5</v>
      </c>
      <c r="B13" s="131" t="s">
        <v>106</v>
      </c>
      <c r="C13" s="132">
        <v>258.1</v>
      </c>
      <c r="D13" s="133"/>
      <c r="E13" s="134">
        <f t="shared" si="0"/>
        <v>258.1</v>
      </c>
    </row>
    <row r="14" spans="1:5" s="137" customFormat="1" ht="15.75" customHeight="1" thickBot="1">
      <c r="A14" s="130">
        <v>6</v>
      </c>
      <c r="B14" s="131" t="s">
        <v>107</v>
      </c>
      <c r="C14" s="132">
        <v>569.6</v>
      </c>
      <c r="D14" s="133">
        <v>45</v>
      </c>
      <c r="E14" s="134">
        <f t="shared" si="0"/>
        <v>524.6</v>
      </c>
    </row>
    <row r="15" spans="1:5" s="126" customFormat="1" ht="15.75" customHeight="1" thickBot="1">
      <c r="A15" s="130">
        <v>7</v>
      </c>
      <c r="B15" s="131" t="s">
        <v>108</v>
      </c>
      <c r="C15" s="132">
        <v>99.8</v>
      </c>
      <c r="D15" s="133"/>
      <c r="E15" s="134">
        <f t="shared" si="0"/>
        <v>99.8</v>
      </c>
    </row>
    <row r="16" spans="1:5" s="126" customFormat="1" ht="15.75" customHeight="1" thickBot="1">
      <c r="A16" s="130">
        <v>8</v>
      </c>
      <c r="B16" s="131" t="s">
        <v>109</v>
      </c>
      <c r="C16" s="132">
        <v>99.8</v>
      </c>
      <c r="D16" s="133"/>
      <c r="E16" s="134">
        <f t="shared" si="0"/>
        <v>99.8</v>
      </c>
    </row>
    <row r="17" spans="1:5" s="126" customFormat="1" ht="15.75" customHeight="1" thickBot="1">
      <c r="A17" s="130">
        <v>9</v>
      </c>
      <c r="B17" s="131" t="s">
        <v>110</v>
      </c>
      <c r="C17" s="132">
        <v>72.4</v>
      </c>
      <c r="D17" s="133"/>
      <c r="E17" s="134">
        <f t="shared" si="0"/>
        <v>72.4</v>
      </c>
    </row>
    <row r="18" spans="1:5" s="126" customFormat="1" ht="15.75" customHeight="1" thickBot="1">
      <c r="A18" s="130">
        <v>10</v>
      </c>
      <c r="B18" s="131" t="s">
        <v>111</v>
      </c>
      <c r="C18" s="132">
        <v>44.6</v>
      </c>
      <c r="D18" s="133"/>
      <c r="E18" s="134">
        <f t="shared" si="0"/>
        <v>44.6</v>
      </c>
    </row>
    <row r="19" spans="1:5" s="126" customFormat="1" ht="15.75" customHeight="1" thickBot="1">
      <c r="A19" s="130">
        <v>11</v>
      </c>
      <c r="B19" s="131" t="s">
        <v>112</v>
      </c>
      <c r="C19" s="132">
        <v>27</v>
      </c>
      <c r="D19" s="133"/>
      <c r="E19" s="134">
        <f t="shared" si="0"/>
        <v>27</v>
      </c>
    </row>
    <row r="20" spans="1:5" s="126" customFormat="1" ht="15.75" customHeight="1" thickBot="1">
      <c r="A20" s="130">
        <v>12</v>
      </c>
      <c r="B20" s="131" t="s">
        <v>113</v>
      </c>
      <c r="C20" s="132">
        <v>104.4</v>
      </c>
      <c r="D20" s="133"/>
      <c r="E20" s="134">
        <f t="shared" si="0"/>
        <v>104.4</v>
      </c>
    </row>
    <row r="21" spans="1:5" s="126" customFormat="1" ht="15.75" customHeight="1" thickBot="1">
      <c r="A21" s="130">
        <v>13</v>
      </c>
      <c r="B21" s="131" t="s">
        <v>114</v>
      </c>
      <c r="C21" s="138">
        <v>55.2</v>
      </c>
      <c r="D21" s="139"/>
      <c r="E21" s="134">
        <f t="shared" si="0"/>
        <v>55.2</v>
      </c>
    </row>
    <row r="22" spans="1:6" ht="16.5" thickBot="1">
      <c r="A22" s="140">
        <v>14</v>
      </c>
      <c r="B22" s="141" t="s">
        <v>115</v>
      </c>
      <c r="C22" s="142">
        <v>483</v>
      </c>
      <c r="D22" s="143">
        <v>89.4</v>
      </c>
      <c r="E22" s="134">
        <f t="shared" si="0"/>
        <v>393.6</v>
      </c>
      <c r="F22" s="144"/>
    </row>
    <row r="23" spans="1:5" ht="15.75" customHeight="1" thickBot="1">
      <c r="A23" s="130">
        <v>15</v>
      </c>
      <c r="B23" s="131" t="s">
        <v>116</v>
      </c>
      <c r="C23" s="145">
        <v>71</v>
      </c>
      <c r="D23" s="146"/>
      <c r="E23" s="134">
        <f t="shared" si="0"/>
        <v>71</v>
      </c>
    </row>
    <row r="24" spans="1:5" ht="15.75" customHeight="1" thickBot="1">
      <c r="A24" s="130">
        <v>16</v>
      </c>
      <c r="B24" s="131" t="s">
        <v>117</v>
      </c>
      <c r="C24" s="147">
        <v>83.9</v>
      </c>
      <c r="D24" s="130"/>
      <c r="E24" s="134">
        <f t="shared" si="0"/>
        <v>83.9</v>
      </c>
    </row>
    <row r="25" spans="1:5" ht="15.75" customHeight="1" thickBot="1">
      <c r="A25" s="130">
        <v>17</v>
      </c>
      <c r="B25" s="131" t="s">
        <v>118</v>
      </c>
      <c r="C25" s="145">
        <v>47</v>
      </c>
      <c r="D25" s="146"/>
      <c r="E25" s="134">
        <f t="shared" si="0"/>
        <v>47</v>
      </c>
    </row>
    <row r="26" spans="1:5" ht="15.75" customHeight="1" thickBot="1">
      <c r="A26" s="130">
        <v>18</v>
      </c>
      <c r="B26" s="131" t="s">
        <v>119</v>
      </c>
      <c r="C26" s="147">
        <v>53.7</v>
      </c>
      <c r="D26" s="130"/>
      <c r="E26" s="134">
        <f t="shared" si="0"/>
        <v>53.7</v>
      </c>
    </row>
    <row r="27" spans="1:5" s="148" customFormat="1" ht="15.75" customHeight="1" thickBot="1">
      <c r="A27" s="130">
        <v>19</v>
      </c>
      <c r="B27" s="131" t="s">
        <v>120</v>
      </c>
      <c r="C27" s="145">
        <v>569.6</v>
      </c>
      <c r="D27" s="133">
        <v>45</v>
      </c>
      <c r="E27" s="134">
        <f t="shared" si="0"/>
        <v>524.6</v>
      </c>
    </row>
    <row r="28" spans="1:5" ht="15.75" customHeight="1" thickBot="1">
      <c r="A28" s="130">
        <v>20</v>
      </c>
      <c r="B28" s="131" t="s">
        <v>121</v>
      </c>
      <c r="C28" s="147">
        <v>402</v>
      </c>
      <c r="D28" s="133">
        <v>36</v>
      </c>
      <c r="E28" s="134">
        <f t="shared" si="0"/>
        <v>366</v>
      </c>
    </row>
    <row r="29" spans="1:5" ht="15.75" customHeight="1" thickBot="1">
      <c r="A29" s="130">
        <v>21</v>
      </c>
      <c r="B29" s="131" t="s">
        <v>122</v>
      </c>
      <c r="C29" s="147">
        <v>104.6</v>
      </c>
      <c r="D29" s="130"/>
      <c r="E29" s="134">
        <f t="shared" si="0"/>
        <v>104.6</v>
      </c>
    </row>
    <row r="30" spans="1:5" ht="15.75" customHeight="1" thickBot="1">
      <c r="A30" s="130">
        <v>22</v>
      </c>
      <c r="B30" s="131" t="s">
        <v>123</v>
      </c>
      <c r="C30" s="147">
        <v>104.2</v>
      </c>
      <c r="D30" s="130"/>
      <c r="E30" s="134">
        <f t="shared" si="0"/>
        <v>104.2</v>
      </c>
    </row>
    <row r="31" spans="1:5" ht="15.75" customHeight="1" thickBot="1">
      <c r="A31" s="130">
        <v>23</v>
      </c>
      <c r="B31" s="131" t="s">
        <v>124</v>
      </c>
      <c r="C31" s="145">
        <v>574.53</v>
      </c>
      <c r="D31" s="133">
        <v>45</v>
      </c>
      <c r="E31" s="134">
        <f t="shared" si="0"/>
        <v>529.53</v>
      </c>
    </row>
    <row r="32" spans="1:5" ht="16.5" customHeight="1" thickBot="1">
      <c r="A32" s="130">
        <v>24</v>
      </c>
      <c r="B32" s="149" t="s">
        <v>125</v>
      </c>
      <c r="C32" s="147">
        <v>35.9</v>
      </c>
      <c r="D32" s="130"/>
      <c r="E32" s="134">
        <f t="shared" si="0"/>
        <v>35.9</v>
      </c>
    </row>
    <row r="33" spans="1:5" s="126" customFormat="1" ht="16.5" customHeight="1" thickBot="1">
      <c r="A33" s="263" t="s">
        <v>126</v>
      </c>
      <c r="B33" s="264"/>
      <c r="C33" s="150">
        <f>SUM(C9:C32)</f>
        <v>4328.179999999999</v>
      </c>
      <c r="D33" s="151">
        <f>SUM(D9:D32)</f>
        <v>260.4</v>
      </c>
      <c r="E33" s="150">
        <f>SUM(E9:E32)</f>
        <v>4067.78</v>
      </c>
    </row>
    <row r="34" spans="1:2" s="152" customFormat="1" ht="12.75">
      <c r="A34" s="121"/>
      <c r="B34" s="121"/>
    </row>
    <row r="35" spans="1:2" s="153" customFormat="1" ht="12.75">
      <c r="A35" s="152"/>
      <c r="B35" s="152"/>
    </row>
    <row r="36" spans="1:5" s="152" customFormat="1" ht="12.75">
      <c r="A36" s="153"/>
      <c r="B36" s="265" t="s">
        <v>127</v>
      </c>
      <c r="C36" s="265"/>
      <c r="D36" s="265"/>
      <c r="E36" s="265"/>
    </row>
    <row r="37" spans="1:2" ht="12.75">
      <c r="A37" s="152"/>
      <c r="B37" s="152"/>
    </row>
    <row r="38" spans="1:2" ht="12.75">
      <c r="A38" s="154" t="s">
        <v>128</v>
      </c>
      <c r="B38" s="154"/>
    </row>
    <row r="39" ht="12.75">
      <c r="B39" s="121"/>
    </row>
    <row r="40" spans="1:2" ht="12.75">
      <c r="A40" s="121"/>
      <c r="B40" s="121"/>
    </row>
    <row r="41" spans="1:2" ht="12.75">
      <c r="A41" s="121"/>
      <c r="B41" s="121"/>
    </row>
    <row r="42" spans="1:2" ht="12.75">
      <c r="A42" s="121"/>
      <c r="B42" s="121"/>
    </row>
    <row r="43" spans="1:2" ht="12.75">
      <c r="A43" s="121"/>
      <c r="B43" s="121"/>
    </row>
    <row r="44" spans="1:2" ht="12.75">
      <c r="A44" s="155"/>
      <c r="B44" s="121"/>
    </row>
    <row r="45" spans="1:2" ht="12.75">
      <c r="A45" s="121"/>
      <c r="B45" s="121"/>
    </row>
    <row r="46" spans="1:2" ht="12.75">
      <c r="A46" s="121"/>
      <c r="B46" s="121"/>
    </row>
    <row r="47" spans="1:2" ht="12.75">
      <c r="A47" s="121"/>
      <c r="B47" s="121"/>
    </row>
    <row r="48" spans="1:2" ht="12.75">
      <c r="A48" s="121"/>
      <c r="B48" s="121"/>
    </row>
    <row r="49" spans="1:2" ht="12.75">
      <c r="A49" s="121"/>
      <c r="B49" s="121"/>
    </row>
    <row r="53" ht="12.75">
      <c r="B53" s="121"/>
    </row>
    <row r="54" ht="12.75">
      <c r="B54" s="121"/>
    </row>
    <row r="55" spans="1:2" ht="12.75">
      <c r="A55" s="121"/>
      <c r="B55" s="121"/>
    </row>
    <row r="56" spans="1:2" ht="12.75">
      <c r="A56" s="121"/>
      <c r="B56" s="121"/>
    </row>
    <row r="57" spans="1:2" ht="12.75">
      <c r="A57" s="121"/>
      <c r="B57" s="155"/>
    </row>
    <row r="58" spans="1:2" ht="12.75">
      <c r="A58" s="121"/>
      <c r="B58" s="121"/>
    </row>
    <row r="59" spans="1:2" ht="12.75">
      <c r="A59" s="121"/>
      <c r="B59" s="121"/>
    </row>
    <row r="60" spans="1:2" ht="12.75">
      <c r="A60" s="156">
        <v>8</v>
      </c>
      <c r="B60" s="157" t="s">
        <v>129</v>
      </c>
    </row>
    <row r="61" spans="1:2" ht="12.75">
      <c r="A61" s="121"/>
      <c r="B61" s="121"/>
    </row>
    <row r="62" spans="1:2" ht="12.75">
      <c r="A62" s="121"/>
      <c r="B62" s="121"/>
    </row>
    <row r="63" spans="1:2" ht="12.75">
      <c r="A63" s="121"/>
      <c r="B63" s="121"/>
    </row>
    <row r="64" spans="1:2" ht="12.75">
      <c r="A64" s="121"/>
      <c r="B64" s="121"/>
    </row>
    <row r="65" spans="1:2" ht="12.75">
      <c r="A65" s="121"/>
      <c r="B65" s="121"/>
    </row>
    <row r="66" spans="1:2" ht="12.75">
      <c r="A66" s="121"/>
      <c r="B66" s="121"/>
    </row>
    <row r="67" spans="1:2" ht="12.75">
      <c r="A67" s="121"/>
      <c r="B67" s="121"/>
    </row>
    <row r="68" spans="1:2" ht="12.75">
      <c r="A68" s="121"/>
      <c r="B68" s="121"/>
    </row>
    <row r="69" spans="1:2" ht="12.75">
      <c r="A69" s="121"/>
      <c r="B69" s="121"/>
    </row>
    <row r="70" spans="1:2" ht="12.75">
      <c r="A70" s="121"/>
      <c r="B70" s="121"/>
    </row>
    <row r="71" spans="1:2" ht="12.75">
      <c r="A71" s="121"/>
      <c r="B71" s="121"/>
    </row>
    <row r="72" spans="1:2" ht="12.75">
      <c r="A72" s="121"/>
      <c r="B72" s="121"/>
    </row>
    <row r="73" spans="1:2" ht="12.75">
      <c r="A73" s="121"/>
      <c r="B73" s="121"/>
    </row>
    <row r="74" spans="1:2" ht="12.75">
      <c r="A74" s="121"/>
      <c r="B74" s="121"/>
    </row>
    <row r="75" spans="1:2" ht="12.75">
      <c r="A75" s="121"/>
      <c r="B75" s="121"/>
    </row>
    <row r="76" spans="1:2" ht="12.75">
      <c r="A76" s="121"/>
      <c r="B76" s="121"/>
    </row>
    <row r="77" spans="1:2" ht="12.75">
      <c r="A77" s="121"/>
      <c r="B77" s="121"/>
    </row>
    <row r="78" spans="1:2" ht="12.75">
      <c r="A78" s="121"/>
      <c r="B78" s="121"/>
    </row>
    <row r="79" spans="1:2" ht="12.75">
      <c r="A79" s="121"/>
      <c r="B79" s="121"/>
    </row>
    <row r="80" spans="1:2" ht="12.75">
      <c r="A80" s="121"/>
      <c r="B80" s="121"/>
    </row>
    <row r="81" spans="1:2" ht="12.75">
      <c r="A81" s="121"/>
      <c r="B81" s="121"/>
    </row>
    <row r="82" spans="1:2" ht="12.75">
      <c r="A82" s="121"/>
      <c r="B82" s="121"/>
    </row>
    <row r="83" spans="1:2" ht="12.75">
      <c r="A83" s="121"/>
      <c r="B83" s="121"/>
    </row>
    <row r="84" spans="1:2" ht="12.75">
      <c r="A84" s="121"/>
      <c r="B84" s="121"/>
    </row>
    <row r="85" spans="1:2" ht="12.75">
      <c r="A85" s="121"/>
      <c r="B85" s="121"/>
    </row>
    <row r="86" spans="1:2" ht="12.75">
      <c r="A86" s="121"/>
      <c r="B86" s="121"/>
    </row>
    <row r="87" spans="1:2" ht="12.75">
      <c r="A87" s="121"/>
      <c r="B87" s="121"/>
    </row>
    <row r="88" spans="1:2" ht="12.75">
      <c r="A88" s="121"/>
      <c r="B88" s="121"/>
    </row>
    <row r="89" spans="1:2" ht="12.75">
      <c r="A89" s="121"/>
      <c r="B89" s="121"/>
    </row>
    <row r="90" spans="1:2" ht="12.75">
      <c r="A90" s="121"/>
      <c r="B90" s="121"/>
    </row>
    <row r="91" spans="1:2" ht="12.75">
      <c r="A91" s="121"/>
      <c r="B91" s="121"/>
    </row>
    <row r="92" spans="1:2" ht="12.75">
      <c r="A92" s="121"/>
      <c r="B92" s="121"/>
    </row>
    <row r="93" spans="1:2" ht="12.75">
      <c r="A93" s="121"/>
      <c r="B93" s="121"/>
    </row>
    <row r="94" spans="1:2" ht="12.75">
      <c r="A94" s="121"/>
      <c r="B94" s="121"/>
    </row>
    <row r="95" spans="1:2" ht="12.75">
      <c r="A95" s="121"/>
      <c r="B95" s="121"/>
    </row>
    <row r="96" spans="1:2" ht="12.75">
      <c r="A96" s="121"/>
      <c r="B96" s="121"/>
    </row>
    <row r="97" spans="1:2" ht="12.75">
      <c r="A97" s="121"/>
      <c r="B97" s="121"/>
    </row>
    <row r="98" spans="1:2" ht="12.75">
      <c r="A98" s="121"/>
      <c r="B98" s="121"/>
    </row>
    <row r="99" spans="1:2" ht="12.75">
      <c r="A99" s="121"/>
      <c r="B99" s="121"/>
    </row>
    <row r="100" spans="1:2" ht="12.75">
      <c r="A100" s="121"/>
      <c r="B100" s="121"/>
    </row>
    <row r="101" spans="1:2" ht="12.75">
      <c r="A101" s="121"/>
      <c r="B101" s="121"/>
    </row>
    <row r="102" spans="1:2" ht="12.75">
      <c r="A102" s="121"/>
      <c r="B102" s="121"/>
    </row>
    <row r="103" spans="1:2" ht="12.75">
      <c r="A103" s="121"/>
      <c r="B103" s="121"/>
    </row>
    <row r="104" spans="1:2" ht="12.75">
      <c r="A104" s="121"/>
      <c r="B104" s="121"/>
    </row>
    <row r="105" spans="1:2" ht="12.75">
      <c r="A105" s="121"/>
      <c r="B105" s="121"/>
    </row>
    <row r="106" spans="1:2" ht="12.75">
      <c r="A106" s="121"/>
      <c r="B106" s="121"/>
    </row>
    <row r="107" spans="1:2" ht="12.75">
      <c r="A107" s="121"/>
      <c r="B107" s="121"/>
    </row>
    <row r="108" spans="1:2" ht="12.75">
      <c r="A108" s="121"/>
      <c r="B108" s="121"/>
    </row>
    <row r="109" spans="1:2" ht="12.75">
      <c r="A109" s="121"/>
      <c r="B109" s="121"/>
    </row>
  </sheetData>
  <sheetProtection/>
  <mergeCells count="4">
    <mergeCell ref="A1:B1"/>
    <mergeCell ref="B4:E5"/>
    <mergeCell ref="A33:B33"/>
    <mergeCell ref="B36:E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plan_6</dc:creator>
  <cp:keywords/>
  <dc:description/>
  <cp:lastModifiedBy>nash_pto</cp:lastModifiedBy>
  <cp:lastPrinted>2010-12-15T10:47:22Z</cp:lastPrinted>
  <dcterms:created xsi:type="dcterms:W3CDTF">2010-12-15T04:20:31Z</dcterms:created>
  <dcterms:modified xsi:type="dcterms:W3CDTF">2010-12-17T08:33:25Z</dcterms:modified>
  <cp:category/>
  <cp:version/>
  <cp:contentType/>
  <cp:contentStatus/>
</cp:coreProperties>
</file>