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22848" windowHeight="9624" activeTab="3"/>
  </bookViews>
  <sheets>
    <sheet name="размер платы 1 полугод 2017 доп" sheetId="1" r:id="rId1"/>
    <sheet name="размер платы 1 полуг ком усл П" sheetId="6" r:id="rId2"/>
    <sheet name="размер платы 1 полуг ком усл В" sheetId="3" r:id="rId3"/>
    <sheet name="размер платы подвоз воды" sheetId="7" r:id="rId4"/>
  </sheets>
  <externalReferences>
    <externalReference r:id="rId5"/>
  </externalReferences>
  <definedNames>
    <definedName name="_xlnm.Database" localSheetId="2">#REF!</definedName>
    <definedName name="_xlnm.Database" localSheetId="1">#REF!</definedName>
    <definedName name="_xlnm.Database" localSheetId="0">#REF!</definedName>
    <definedName name="_xlnm.Database" localSheetId="3">#REF!</definedName>
    <definedName name="_xlnm.Database">#REF!</definedName>
    <definedName name="В" localSheetId="2">#REF!</definedName>
    <definedName name="В" localSheetId="1">#REF!</definedName>
    <definedName name="В" localSheetId="0">#REF!</definedName>
    <definedName name="В" localSheetId="3">#REF!</definedName>
    <definedName name="В">#REF!</definedName>
    <definedName name="кв1" localSheetId="2">#REF!</definedName>
    <definedName name="кв1" localSheetId="1">#REF!</definedName>
    <definedName name="кв1" localSheetId="0">#REF!</definedName>
    <definedName name="кв1" localSheetId="3">#REF!</definedName>
    <definedName name="кв1">#REF!</definedName>
    <definedName name="_xlnm.Print_Area" localSheetId="2">'размер платы 1 полуг ком усл В'!$A$1:$E$11</definedName>
    <definedName name="_xlnm.Print_Area" localSheetId="1">'размер платы 1 полуг ком усл П'!$A$1:$E$18</definedName>
    <definedName name="_xlnm.Print_Area" localSheetId="0">'размер платы 1 полугод 2017 доп'!$A$1:$E$13</definedName>
    <definedName name="_xlnm.Print_Area" localSheetId="3">'размер платы подвоз воды'!$A$1:$E$7</definedName>
    <definedName name="тариф" localSheetId="2">#REF!</definedName>
    <definedName name="тариф" localSheetId="1">#REF!</definedName>
    <definedName name="тариф" localSheetId="0">#REF!</definedName>
    <definedName name="тариф" localSheetId="3">#REF!</definedName>
    <definedName name="тариф">#REF!</definedName>
    <definedName name="ТБОнасВК" localSheetId="2">#REF!</definedName>
    <definedName name="ТБОнасВК" localSheetId="1">#REF!</definedName>
    <definedName name="ТБОнасВК" localSheetId="0">#REF!</definedName>
    <definedName name="ТБОнасВК" localSheetId="3">#REF!</definedName>
    <definedName name="ТБОнасВК">#REF!</definedName>
    <definedName name="Э" localSheetId="2">#REF!</definedName>
    <definedName name="Э" localSheetId="1">#REF!</definedName>
    <definedName name="Э" localSheetId="0">#REF!</definedName>
    <definedName name="Э" localSheetId="3">#REF!</definedName>
    <definedName name="Э">#REF!</definedName>
  </definedNames>
  <calcPr calcId="125725"/>
</workbook>
</file>

<file path=xl/calcChain.xml><?xml version="1.0" encoding="utf-8"?>
<calcChain xmlns="http://schemas.openxmlformats.org/spreadsheetml/2006/main">
  <c r="D15" i="6"/>
  <c r="D18" s="1"/>
  <c r="C15"/>
  <c r="D7"/>
  <c r="D13" s="1"/>
  <c r="D9" i="3"/>
  <c r="D11" s="1"/>
  <c r="C9"/>
  <c r="D7"/>
  <c r="D7" i="1"/>
  <c r="E12" s="1"/>
  <c r="E11" i="6" l="1"/>
  <c r="E7"/>
  <c r="E15"/>
  <c r="E9"/>
  <c r="E8"/>
  <c r="E10"/>
  <c r="D12"/>
  <c r="E12" s="1"/>
  <c r="D16"/>
  <c r="E16" s="1"/>
  <c r="D17"/>
  <c r="E17" s="1"/>
  <c r="E9" i="3"/>
  <c r="D10"/>
  <c r="E10" s="1"/>
  <c r="E9" i="1"/>
  <c r="E11"/>
  <c r="E13"/>
  <c r="E7"/>
  <c r="E10"/>
</calcChain>
</file>

<file path=xl/sharedStrings.xml><?xml version="1.0" encoding="utf-8"?>
<sst xmlns="http://schemas.openxmlformats.org/spreadsheetml/2006/main" count="85" uniqueCount="50">
  <si>
    <t>Наименование услуг</t>
  </si>
  <si>
    <t>Норматив потребления в месяц</t>
  </si>
  <si>
    <t>Цена / Тариф на услуги с учетом НДС руб.коп.</t>
  </si>
  <si>
    <t>Размер платы за услуги с учетом НДС руб.коп.</t>
  </si>
  <si>
    <t>единица измерения</t>
  </si>
  <si>
    <t>количество</t>
  </si>
  <si>
    <t>гр.5 = гр.3 х гр.4</t>
  </si>
  <si>
    <t xml:space="preserve">               Коммунальные услуги</t>
  </si>
  <si>
    <t xml:space="preserve">1. Холодное водоснабжение  </t>
  </si>
  <si>
    <t>1.1.Полив земельного участка (с июня по август)</t>
  </si>
  <si>
    <t>м3 на 1м2 земельного участка в месяц в течении поливочного сезона</t>
  </si>
  <si>
    <t>1.2.Водоснабжение и приготовление пищи для соответствующего сельскохозяйственного животного:</t>
  </si>
  <si>
    <t>Коровы, лошади</t>
  </si>
  <si>
    <t>м3 на 1 голову животного в месяц</t>
  </si>
  <si>
    <t>Свиньи</t>
  </si>
  <si>
    <t>Овцы, козы</t>
  </si>
  <si>
    <t>Птица и другие мелкие животные</t>
  </si>
  <si>
    <t>1.3.Бани частного сектора из расчета одной помывки в неделю</t>
  </si>
  <si>
    <t>м3 на 1 человека в месяц</t>
  </si>
  <si>
    <t>Размер платы граждан за коммунальные услуги на территории сельского поселения Полноват на период с 01.01.2017 года по 30.06.2017 года.</t>
  </si>
  <si>
    <t>1.1. в жилых домах, оборудованных приборами учета</t>
  </si>
  <si>
    <r>
      <t>м</t>
    </r>
    <r>
      <rPr>
        <sz val="12"/>
        <color indexed="8"/>
        <rFont val="Times New Roman"/>
        <family val="1"/>
        <charset val="204"/>
      </rPr>
      <t>³</t>
    </r>
  </si>
  <si>
    <t>по счетчику</t>
  </si>
  <si>
    <t>2. Отопление</t>
  </si>
  <si>
    <t>2.1. в жилых домах 1, 2 этажных постройки до 1999 года включительно</t>
  </si>
  <si>
    <r>
      <t>Гкал на м</t>
    </r>
    <r>
      <rPr>
        <sz val="12"/>
        <color indexed="8"/>
        <rFont val="Times New Roman"/>
        <family val="1"/>
        <charset val="204"/>
      </rPr>
      <t>² общей площади в месяц</t>
    </r>
  </si>
  <si>
    <t>2.2. в жилых домах 1 этажных постройки после 1999 года</t>
  </si>
  <si>
    <t>2.3. в жилых домах оборудованных приборами учета</t>
  </si>
  <si>
    <t xml:space="preserve">Гкал </t>
  </si>
  <si>
    <t>Размер платы граждан за коммунальные услуги на территории деревни Ванзеват на период с 01.01.2017 года по 30.06.2017 года.</t>
  </si>
  <si>
    <t>1.1. жилые дома и общежития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</si>
  <si>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r>
      <t>м</t>
    </r>
    <r>
      <rPr>
        <sz val="12"/>
        <color indexed="8"/>
        <rFont val="Times New Roman"/>
        <family val="1"/>
        <charset val="204"/>
      </rPr>
      <t>³ на человека в месяц</t>
    </r>
  </si>
  <si>
    <t>1.2. 1 и 2-этажные жилые дома и общежития квартирного типа постройки до 1999 года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</si>
  <si>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1.3.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t>
  </si>
  <si>
    <t>1.4. в жилых домах только с холодным водоснабжением, без канализации</t>
  </si>
  <si>
    <t>1.5. в жилых домах и общежитиях коридорного типа с блоками душевых на этажах и в секциях, оборудованные различными водонагревательными устройствами</t>
  </si>
  <si>
    <t xml:space="preserve">1.6. потребление холодного водоснабжения на общедомовые нужды для собственников и пользователей жилых и нежилых помещений в многоквартирных домах </t>
  </si>
  <si>
    <r>
      <t>м</t>
    </r>
    <r>
      <rPr>
        <sz val="12"/>
        <color indexed="8"/>
        <rFont val="Times New Roman"/>
        <family val="1"/>
        <charset val="204"/>
      </rPr>
      <t>³ на 1 м2 общей площади помещений, входящих в состав общего имущества в многоквартирном доме, в месяц</t>
    </r>
  </si>
  <si>
    <t>1.7. в жилых домах, оборудованных приборами учета</t>
  </si>
  <si>
    <t xml:space="preserve">2.3. в жилых домах 2 этажных постройки после 1999 года </t>
  </si>
  <si>
    <t>2.4. в жилых домах оборудованных приборами учета</t>
  </si>
  <si>
    <t>№ п/п</t>
  </si>
  <si>
    <t>Наименвание организаций, осуществляющих подвоз воды, муниципальных образований</t>
  </si>
  <si>
    <t>Тарифы на подвоз воды, руб./куб.м</t>
  </si>
  <si>
    <t>с 01 января 2016 года по 30 июня 2016 года</t>
  </si>
  <si>
    <t>для прочих потребителей, с учетом НДС</t>
  </si>
  <si>
    <t>для населения, с учетом НДС</t>
  </si>
  <si>
    <t>Открытое акционерное общество "Югорская Коммунальная Эксплуатирующая Компания - Белоярский" на территории муниципальных образований Белоярского района:</t>
  </si>
  <si>
    <t>1.1</t>
  </si>
  <si>
    <t>сельское поселение Полноват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</si>
</sst>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0.000"/>
    <numFmt numFmtId="167" formatCode="0.0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10" fillId="0" borderId="0" applyNumberFormat="0" applyFont="0" applyFill="0" applyBorder="0" applyAlignment="0" applyProtection="0">
      <alignment vertical="top"/>
    </xf>
    <xf numFmtId="0" fontId="9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2" fontId="3" fillId="0" borderId="0" xfId="1" applyNumberFormat="1" applyFont="1" applyFill="1"/>
    <xf numFmtId="0" fontId="4" fillId="0" borderId="0" xfId="1" applyFont="1" applyFill="1"/>
    <xf numFmtId="2" fontId="4" fillId="0" borderId="0" xfId="1" applyNumberFormat="1" applyFont="1" applyFill="1"/>
    <xf numFmtId="2" fontId="4" fillId="0" borderId="0" xfId="1" applyNumberFormat="1" applyFont="1" applyFill="1" applyBorder="1"/>
    <xf numFmtId="2" fontId="5" fillId="0" borderId="0" xfId="1" applyNumberFormat="1" applyFont="1" applyFill="1"/>
    <xf numFmtId="0" fontId="5" fillId="0" borderId="0" xfId="1" applyFont="1" applyFill="1"/>
    <xf numFmtId="0" fontId="5" fillId="0" borderId="5" xfId="1" applyFont="1" applyFill="1" applyBorder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6" fillId="0" borderId="2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2" fontId="4" fillId="0" borderId="5" xfId="1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3" fillId="0" borderId="0" xfId="1" applyFont="1" applyFill="1"/>
    <xf numFmtId="0" fontId="4" fillId="0" borderId="5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166" fontId="4" fillId="0" borderId="5" xfId="1" applyNumberFormat="1" applyFont="1" applyFill="1" applyBorder="1" applyAlignment="1">
      <alignment horizontal="center" vertical="center" wrapText="1"/>
    </xf>
    <xf numFmtId="4" fontId="3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7" fontId="4" fillId="0" borderId="5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12" fillId="0" borderId="0" xfId="1" applyFont="1"/>
    <xf numFmtId="0" fontId="12" fillId="0" borderId="5" xfId="1" applyFont="1" applyBorder="1" applyAlignment="1">
      <alignment horizontal="center" vertical="center"/>
    </xf>
    <xf numFmtId="0" fontId="12" fillId="0" borderId="3" xfId="1" applyFont="1" applyBorder="1" applyAlignment="1">
      <alignment wrapText="1"/>
    </xf>
    <xf numFmtId="0" fontId="12" fillId="0" borderId="5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49" fontId="12" fillId="0" borderId="5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12" fillId="0" borderId="5" xfId="1" applyFont="1" applyBorder="1" applyAlignment="1">
      <alignment horizontal="center" vertical="center" wrapText="1"/>
    </xf>
    <xf numFmtId="2" fontId="12" fillId="2" borderId="5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top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</cellXfs>
  <cellStyles count="41">
    <cellStyle name="Гиперссылка 2" xfId="2"/>
    <cellStyle name="Денежный 2" xfId="3"/>
    <cellStyle name="Обычный" xfId="0" builtinId="0"/>
    <cellStyle name="Обычный 10" xfId="4"/>
    <cellStyle name="Обычный 10 2" xfId="5"/>
    <cellStyle name="Обычный 11" xfId="6"/>
    <cellStyle name="Обычный 2" xfId="1"/>
    <cellStyle name="Обычный 2 2" xfId="7"/>
    <cellStyle name="Обычный 2 2 2" xfId="8"/>
    <cellStyle name="Обычный 2 2 2 2" xfId="9"/>
    <cellStyle name="Обычный 2 3" xfId="10"/>
    <cellStyle name="Обычный 2 3 2" xfId="11"/>
    <cellStyle name="Обычный 2 3 3" xfId="12"/>
    <cellStyle name="Обычный 2 4" xfId="13"/>
    <cellStyle name="Обычный 2 5" xfId="14"/>
    <cellStyle name="Обычный 3" xfId="15"/>
    <cellStyle name="Обычный 3 2" xfId="16"/>
    <cellStyle name="Обычный 3 3" xfId="17"/>
    <cellStyle name="Обычный 3 4" xfId="18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7" xfId="24"/>
    <cellStyle name="Обычный 8" xfId="25"/>
    <cellStyle name="Обычный 9" xfId="26"/>
    <cellStyle name="Процентный 2" xfId="27"/>
    <cellStyle name="Процентный 2 2" xfId="28"/>
    <cellStyle name="Процентный 2 2 2" xfId="29"/>
    <cellStyle name="Процентный 2 3" xfId="30"/>
    <cellStyle name="Процентный 3" xfId="31"/>
    <cellStyle name="Процентный 3 2" xfId="32"/>
    <cellStyle name="Процентный 4" xfId="33"/>
    <cellStyle name="Процентный 5" xfId="34"/>
    <cellStyle name="Процентный 6" xfId="35"/>
    <cellStyle name="Финансовый 2" xfId="36"/>
    <cellStyle name="Финансовый 2 2" xfId="37"/>
    <cellStyle name="Финансовый 3" xfId="38"/>
    <cellStyle name="Финансовый 3 2" xfId="39"/>
    <cellStyle name="Финансовый 4" xfId="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6;&#1086;&#1082;&#1091;&#1084;&#1077;&#1085;&#1090;&#1099;%20&#1058;&#1072;&#1085;&#1103;\&#1090;&#1072;&#1088;&#1080;&#1092;&#1099;\&#1087;&#1088;&#1080;&#1082;&#1072;&#1079;&#1099;\2017\&#1087;&#1088;&#1080;&#1082;&#1072;&#1079;&#1099;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п_услуги_коммун"/>
      <sheetName val="приложение_10"/>
      <sheetName val="Ванзеват"/>
      <sheetName val="приложение_9"/>
      <sheetName val="Полноват"/>
      <sheetName val="приложение_8"/>
      <sheetName val="ЖБО"/>
      <sheetName val="приложение_11"/>
      <sheetName val="Полноват_жил"/>
      <sheetName val="приложение_12"/>
      <sheetName val="газ-пропан"/>
      <sheetName val="подвоз воды"/>
      <sheetName val="прил_подвоз_воды"/>
      <sheetName val="подвоз воды (риц)"/>
      <sheetName val="баня"/>
      <sheetName val="ТБО орг Полноват"/>
      <sheetName val="ЖБО орг Полноват"/>
      <sheetName val="объекты Полноват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130" zoomScaleSheetLayoutView="130" workbookViewId="0">
      <selection sqref="A1:E1"/>
    </sheetView>
  </sheetViews>
  <sheetFormatPr defaultColWidth="9.109375" defaultRowHeight="15.6"/>
  <cols>
    <col min="1" max="1" width="34" style="2" customWidth="1"/>
    <col min="2" max="2" width="13.21875" style="2" customWidth="1"/>
    <col min="3" max="3" width="10.77734375" style="2" customWidth="1"/>
    <col min="4" max="4" width="12.21875" style="2" customWidth="1"/>
    <col min="5" max="5" width="11.77734375" style="2" customWidth="1"/>
    <col min="6" max="6" width="12.88671875" style="3" customWidth="1"/>
    <col min="7" max="16384" width="9.109375" style="2"/>
  </cols>
  <sheetData>
    <row r="1" spans="1:6" ht="37.200000000000003" customHeight="1">
      <c r="A1" s="28" t="s">
        <v>19</v>
      </c>
      <c r="B1" s="28"/>
      <c r="C1" s="28"/>
      <c r="D1" s="28"/>
      <c r="E1" s="28"/>
    </row>
    <row r="2" spans="1:6" s="6" customFormat="1" ht="39.75" customHeight="1">
      <c r="A2" s="35" t="s">
        <v>0</v>
      </c>
      <c r="B2" s="37" t="s">
        <v>1</v>
      </c>
      <c r="C2" s="38"/>
      <c r="D2" s="35" t="s">
        <v>2</v>
      </c>
      <c r="E2" s="35" t="s">
        <v>3</v>
      </c>
      <c r="F2" s="5"/>
    </row>
    <row r="3" spans="1:6" s="6" customFormat="1" ht="27.6" customHeight="1">
      <c r="A3" s="36"/>
      <c r="B3" s="7" t="s">
        <v>4</v>
      </c>
      <c r="C3" s="7" t="s">
        <v>5</v>
      </c>
      <c r="D3" s="36"/>
      <c r="E3" s="36"/>
      <c r="F3" s="5"/>
    </row>
    <row r="4" spans="1:6" s="6" customFormat="1" ht="26.4">
      <c r="A4" s="7">
        <v>1</v>
      </c>
      <c r="B4" s="7">
        <v>2</v>
      </c>
      <c r="C4" s="7">
        <v>3</v>
      </c>
      <c r="D4" s="7">
        <v>4</v>
      </c>
      <c r="E4" s="7" t="s">
        <v>6</v>
      </c>
      <c r="F4" s="5"/>
    </row>
    <row r="5" spans="1:6">
      <c r="A5" s="29" t="s">
        <v>7</v>
      </c>
      <c r="B5" s="30"/>
      <c r="C5" s="30"/>
      <c r="D5" s="30"/>
      <c r="E5" s="31"/>
    </row>
    <row r="6" spans="1:6" s="9" customFormat="1" ht="19.8" customHeight="1">
      <c r="A6" s="29" t="s">
        <v>8</v>
      </c>
      <c r="B6" s="30"/>
      <c r="C6" s="30"/>
      <c r="D6" s="30"/>
      <c r="E6" s="31"/>
      <c r="F6" s="8"/>
    </row>
    <row r="7" spans="1:6" ht="105.6" customHeight="1">
      <c r="A7" s="10" t="s">
        <v>9</v>
      </c>
      <c r="B7" s="11" t="s">
        <v>10</v>
      </c>
      <c r="C7" s="12">
        <v>0.03</v>
      </c>
      <c r="D7" s="32">
        <f>ROUND(79.71,2)</f>
        <v>79.709999999999994</v>
      </c>
      <c r="E7" s="13">
        <f>ROUND(C7*D7,2)</f>
        <v>2.39</v>
      </c>
      <c r="F7" s="8"/>
    </row>
    <row r="8" spans="1:6" ht="53.4" customHeight="1">
      <c r="A8" s="10" t="s">
        <v>11</v>
      </c>
      <c r="B8" s="14"/>
      <c r="C8" s="15"/>
      <c r="D8" s="33"/>
      <c r="E8" s="13"/>
      <c r="F8" s="8"/>
    </row>
    <row r="9" spans="1:6" ht="40.200000000000003" customHeight="1">
      <c r="A9" s="16" t="s">
        <v>12</v>
      </c>
      <c r="B9" s="17" t="s">
        <v>13</v>
      </c>
      <c r="C9" s="18">
        <v>1.8</v>
      </c>
      <c r="D9" s="33"/>
      <c r="E9" s="13">
        <f>ROUND(C9*D7,2)</f>
        <v>143.47999999999999</v>
      </c>
      <c r="F9" s="8"/>
    </row>
    <row r="10" spans="1:6" ht="39.6">
      <c r="A10" s="16" t="s">
        <v>14</v>
      </c>
      <c r="B10" s="17" t="s">
        <v>13</v>
      </c>
      <c r="C10" s="18">
        <v>0.6</v>
      </c>
      <c r="D10" s="33"/>
      <c r="E10" s="13">
        <f>ROUND(C10*D7,2)</f>
        <v>47.83</v>
      </c>
      <c r="F10" s="4"/>
    </row>
    <row r="11" spans="1:6" ht="39.6">
      <c r="A11" s="16" t="s">
        <v>15</v>
      </c>
      <c r="B11" s="17" t="s">
        <v>13</v>
      </c>
      <c r="C11" s="18">
        <v>0.1</v>
      </c>
      <c r="D11" s="33"/>
      <c r="E11" s="13">
        <f>ROUND(C11*D7,2)</f>
        <v>7.97</v>
      </c>
      <c r="F11" s="4"/>
    </row>
    <row r="12" spans="1:6" ht="39.6">
      <c r="A12" s="16" t="s">
        <v>16</v>
      </c>
      <c r="B12" s="17" t="s">
        <v>13</v>
      </c>
      <c r="C12" s="18">
        <v>0.03</v>
      </c>
      <c r="D12" s="33"/>
      <c r="E12" s="13">
        <f>ROUND(C12*D7,2)</f>
        <v>2.39</v>
      </c>
      <c r="F12" s="4"/>
    </row>
    <row r="13" spans="1:6" ht="45.6" customHeight="1">
      <c r="A13" s="19" t="s">
        <v>17</v>
      </c>
      <c r="B13" s="11" t="s">
        <v>18</v>
      </c>
      <c r="C13" s="18">
        <v>0.5</v>
      </c>
      <c r="D13" s="34"/>
      <c r="E13" s="13">
        <f>ROUND(C13*D7,2)</f>
        <v>39.86</v>
      </c>
      <c r="F13" s="4"/>
    </row>
    <row r="14" spans="1:6">
      <c r="A14" s="20"/>
      <c r="B14" s="20"/>
      <c r="C14" s="20"/>
      <c r="D14" s="20"/>
      <c r="E14" s="20"/>
      <c r="F14" s="1"/>
    </row>
    <row r="19" spans="1:6">
      <c r="D19" s="20"/>
      <c r="E19" s="20"/>
      <c r="F19" s="1"/>
    </row>
    <row r="20" spans="1:6">
      <c r="D20" s="20"/>
      <c r="E20" s="20"/>
      <c r="F20" s="1"/>
    </row>
    <row r="21" spans="1:6">
      <c r="D21" s="20"/>
      <c r="E21" s="20"/>
      <c r="F21" s="1"/>
    </row>
    <row r="23" spans="1:6">
      <c r="A23" s="20"/>
      <c r="B23" s="20"/>
      <c r="C23" s="20"/>
      <c r="D23" s="20"/>
      <c r="E23" s="20"/>
      <c r="F23" s="1"/>
    </row>
    <row r="27" spans="1:6">
      <c r="D27" s="20"/>
      <c r="E27" s="20"/>
      <c r="F27" s="1"/>
    </row>
    <row r="28" spans="1:6">
      <c r="D28" s="20"/>
      <c r="E28" s="20"/>
      <c r="F28" s="1"/>
    </row>
    <row r="34" spans="4:6">
      <c r="D34" s="20"/>
      <c r="E34" s="20"/>
      <c r="F34" s="1"/>
    </row>
    <row r="39" spans="4:6">
      <c r="D39" s="20"/>
      <c r="E39" s="20"/>
      <c r="F39" s="1"/>
    </row>
  </sheetData>
  <mergeCells count="8">
    <mergeCell ref="A1:E1"/>
    <mergeCell ref="A5:E5"/>
    <mergeCell ref="A6:E6"/>
    <mergeCell ref="D7:D13"/>
    <mergeCell ref="A2:A3"/>
    <mergeCell ref="B2:C2"/>
    <mergeCell ref="D2:D3"/>
    <mergeCell ref="E2:E3"/>
  </mergeCells>
  <printOptions horizontalCentered="1"/>
  <pageMargins left="0.98425196850393704" right="0.59055118110236227" top="0.78740157480314965" bottom="0.78740157480314965" header="0" footer="0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130" zoomScaleSheetLayoutView="130" workbookViewId="0">
      <selection sqref="A1:E1"/>
    </sheetView>
  </sheetViews>
  <sheetFormatPr defaultColWidth="9.109375" defaultRowHeight="15.6"/>
  <cols>
    <col min="1" max="1" width="34" style="2" customWidth="1"/>
    <col min="2" max="2" width="13.21875" style="2" customWidth="1"/>
    <col min="3" max="3" width="10.77734375" style="2" customWidth="1"/>
    <col min="4" max="4" width="12.21875" style="2" customWidth="1"/>
    <col min="5" max="5" width="11.77734375" style="2" customWidth="1"/>
    <col min="6" max="6" width="12.88671875" style="3" customWidth="1"/>
    <col min="7" max="16384" width="9.109375" style="2"/>
  </cols>
  <sheetData>
    <row r="1" spans="1:6" ht="37.799999999999997" customHeight="1">
      <c r="A1" s="39" t="s">
        <v>19</v>
      </c>
      <c r="B1" s="39"/>
      <c r="C1" s="39"/>
      <c r="D1" s="39"/>
      <c r="E1" s="39"/>
    </row>
    <row r="2" spans="1:6" s="6" customFormat="1" ht="39.75" customHeight="1">
      <c r="A2" s="35" t="s">
        <v>0</v>
      </c>
      <c r="B2" s="37" t="s">
        <v>1</v>
      </c>
      <c r="C2" s="38"/>
      <c r="D2" s="35" t="s">
        <v>2</v>
      </c>
      <c r="E2" s="35" t="s">
        <v>3</v>
      </c>
      <c r="F2" s="5"/>
    </row>
    <row r="3" spans="1:6" s="6" customFormat="1" ht="27.6" customHeight="1">
      <c r="A3" s="36"/>
      <c r="B3" s="7" t="s">
        <v>4</v>
      </c>
      <c r="C3" s="7" t="s">
        <v>5</v>
      </c>
      <c r="D3" s="36"/>
      <c r="E3" s="36"/>
      <c r="F3" s="5"/>
    </row>
    <row r="4" spans="1:6" s="6" customFormat="1" ht="26.4">
      <c r="A4" s="7">
        <v>1</v>
      </c>
      <c r="B4" s="7">
        <v>2</v>
      </c>
      <c r="C4" s="7">
        <v>3</v>
      </c>
      <c r="D4" s="7">
        <v>4</v>
      </c>
      <c r="E4" s="7" t="s">
        <v>6</v>
      </c>
      <c r="F4" s="5"/>
    </row>
    <row r="5" spans="1:6">
      <c r="A5" s="29" t="s">
        <v>7</v>
      </c>
      <c r="B5" s="30"/>
      <c r="C5" s="30"/>
      <c r="D5" s="30"/>
      <c r="E5" s="31"/>
    </row>
    <row r="6" spans="1:6" s="9" customFormat="1" ht="19.8" customHeight="1">
      <c r="A6" s="29" t="s">
        <v>8</v>
      </c>
      <c r="B6" s="30"/>
      <c r="C6" s="30"/>
      <c r="D6" s="30"/>
      <c r="E6" s="31"/>
      <c r="F6" s="8"/>
    </row>
    <row r="7" spans="1:6" ht="159" customHeight="1">
      <c r="A7" s="21" t="s">
        <v>30</v>
      </c>
      <c r="B7" s="40" t="s">
        <v>31</v>
      </c>
      <c r="C7" s="26">
        <v>7.0140000000000002</v>
      </c>
      <c r="D7" s="32">
        <f>ROUND(79.71,2)</f>
        <v>79.709999999999994</v>
      </c>
      <c r="E7" s="13">
        <f>ROUND(C7*D7,2)</f>
        <v>559.09</v>
      </c>
      <c r="F7" s="8"/>
    </row>
    <row r="8" spans="1:6" ht="176.4" customHeight="1">
      <c r="A8" s="21" t="s">
        <v>32</v>
      </c>
      <c r="B8" s="41"/>
      <c r="C8" s="26">
        <v>5.3230000000000004</v>
      </c>
      <c r="D8" s="33"/>
      <c r="E8" s="13">
        <f>ROUND(C8*D7,2)</f>
        <v>424.3</v>
      </c>
      <c r="F8" s="8"/>
    </row>
    <row r="9" spans="1:6" ht="117.6" customHeight="1">
      <c r="A9" s="21" t="s">
        <v>33</v>
      </c>
      <c r="B9" s="41"/>
      <c r="C9" s="22">
        <v>3.1779999999999999</v>
      </c>
      <c r="D9" s="33"/>
      <c r="E9" s="13">
        <f>ROUND(C9*D7,2)</f>
        <v>253.32</v>
      </c>
      <c r="F9" s="8"/>
    </row>
    <row r="10" spans="1:6" ht="46.8">
      <c r="A10" s="21" t="s">
        <v>34</v>
      </c>
      <c r="B10" s="41"/>
      <c r="C10" s="22">
        <v>1.641</v>
      </c>
      <c r="D10" s="33"/>
      <c r="E10" s="13">
        <f>ROUND(C10*D7,2)</f>
        <v>130.80000000000001</v>
      </c>
      <c r="F10" s="4"/>
    </row>
    <row r="11" spans="1:6" ht="93.6">
      <c r="A11" s="21" t="s">
        <v>35</v>
      </c>
      <c r="B11" s="42"/>
      <c r="C11" s="22">
        <v>3.927</v>
      </c>
      <c r="D11" s="34"/>
      <c r="E11" s="13">
        <f>ROUND(C11*D7,2)</f>
        <v>313.02</v>
      </c>
      <c r="F11" s="4"/>
    </row>
    <row r="12" spans="1:6" ht="171.6">
      <c r="A12" s="21" t="s">
        <v>36</v>
      </c>
      <c r="B12" s="22" t="s">
        <v>37</v>
      </c>
      <c r="C12" s="27">
        <v>2.7E-2</v>
      </c>
      <c r="D12" s="23">
        <f>D7</f>
        <v>79.709999999999994</v>
      </c>
      <c r="E12" s="13">
        <f>ROUND(C12*D12,2)</f>
        <v>2.15</v>
      </c>
      <c r="F12" s="4"/>
    </row>
    <row r="13" spans="1:6" ht="45.6" customHeight="1">
      <c r="A13" s="21" t="s">
        <v>38</v>
      </c>
      <c r="B13" s="22" t="s">
        <v>21</v>
      </c>
      <c r="C13" s="22" t="s">
        <v>22</v>
      </c>
      <c r="D13" s="23">
        <f>D7</f>
        <v>79.709999999999994</v>
      </c>
      <c r="E13" s="13"/>
      <c r="F13" s="4"/>
    </row>
    <row r="14" spans="1:6">
      <c r="A14" s="43" t="s">
        <v>23</v>
      </c>
      <c r="B14" s="44"/>
      <c r="C14" s="44"/>
      <c r="D14" s="44"/>
      <c r="E14" s="45"/>
    </row>
    <row r="15" spans="1:6" ht="62.4">
      <c r="A15" s="21" t="s">
        <v>24</v>
      </c>
      <c r="B15" s="22" t="s">
        <v>25</v>
      </c>
      <c r="C15" s="24">
        <f>ROUND(0.042,4)</f>
        <v>4.2000000000000003E-2</v>
      </c>
      <c r="D15" s="25">
        <f>ROUND(2686,2)</f>
        <v>2686</v>
      </c>
      <c r="E15" s="13">
        <f>ROUND(C15*D15,2)</f>
        <v>112.81</v>
      </c>
      <c r="F15" s="4"/>
    </row>
    <row r="16" spans="1:6" ht="62.4">
      <c r="A16" s="21" t="s">
        <v>26</v>
      </c>
      <c r="B16" s="22" t="s">
        <v>25</v>
      </c>
      <c r="C16" s="22">
        <v>2.4899999999999999E-2</v>
      </c>
      <c r="D16" s="25">
        <f>D15</f>
        <v>2686</v>
      </c>
      <c r="E16" s="13">
        <f>ROUND(C16*D16,2)</f>
        <v>66.88</v>
      </c>
    </row>
    <row r="17" spans="1:6" ht="62.4">
      <c r="A17" s="21" t="s">
        <v>39</v>
      </c>
      <c r="B17" s="22" t="s">
        <v>25</v>
      </c>
      <c r="C17" s="22">
        <v>2.12E-2</v>
      </c>
      <c r="D17" s="25">
        <f>D15</f>
        <v>2686</v>
      </c>
      <c r="E17" s="13">
        <f>ROUND(C17*D17,2)</f>
        <v>56.94</v>
      </c>
    </row>
    <row r="18" spans="1:6" ht="31.2">
      <c r="A18" s="21" t="s">
        <v>40</v>
      </c>
      <c r="B18" s="22" t="s">
        <v>28</v>
      </c>
      <c r="C18" s="22" t="s">
        <v>22</v>
      </c>
      <c r="D18" s="25">
        <f>D15</f>
        <v>2686</v>
      </c>
      <c r="E18" s="13"/>
    </row>
    <row r="19" spans="1:6">
      <c r="A19" s="20"/>
      <c r="B19" s="20"/>
      <c r="C19" s="20"/>
      <c r="D19" s="20"/>
      <c r="E19" s="20"/>
      <c r="F19" s="1"/>
    </row>
    <row r="24" spans="1:6">
      <c r="D24" s="20"/>
      <c r="E24" s="20"/>
      <c r="F24" s="1"/>
    </row>
    <row r="25" spans="1:6">
      <c r="D25" s="20"/>
      <c r="E25" s="20"/>
      <c r="F25" s="1"/>
    </row>
    <row r="26" spans="1:6">
      <c r="D26" s="20"/>
      <c r="E26" s="20"/>
      <c r="F26" s="1"/>
    </row>
    <row r="28" spans="1:6">
      <c r="A28" s="20"/>
      <c r="B28" s="20"/>
      <c r="C28" s="20"/>
      <c r="D28" s="20"/>
      <c r="E28" s="20"/>
      <c r="F28" s="1"/>
    </row>
    <row r="32" spans="1:6">
      <c r="D32" s="20"/>
      <c r="E32" s="20"/>
      <c r="F32" s="1"/>
    </row>
    <row r="33" spans="4:6">
      <c r="D33" s="20"/>
      <c r="E33" s="20"/>
      <c r="F33" s="1"/>
    </row>
    <row r="39" spans="4:6">
      <c r="D39" s="20"/>
      <c r="E39" s="20"/>
      <c r="F39" s="1"/>
    </row>
    <row r="44" spans="4:6">
      <c r="D44" s="20"/>
      <c r="E44" s="20"/>
      <c r="F44" s="1"/>
    </row>
  </sheetData>
  <mergeCells count="10">
    <mergeCell ref="A5:E5"/>
    <mergeCell ref="A6:E6"/>
    <mergeCell ref="B7:B11"/>
    <mergeCell ref="D7:D11"/>
    <mergeCell ref="A14:E14"/>
    <mergeCell ref="A2:A3"/>
    <mergeCell ref="B2:C2"/>
    <mergeCell ref="D2:D3"/>
    <mergeCell ref="E2:E3"/>
    <mergeCell ref="A1:E1"/>
  </mergeCells>
  <printOptions horizontalCentered="1"/>
  <pageMargins left="0.98425196850393704" right="0.59055118110236227" top="0.78740157480314965" bottom="0.78740157480314965" header="0" footer="0"/>
  <pageSetup paperSize="9" scale="94" fitToHeight="2" orientation="portrait" r:id="rId1"/>
  <headerFooter alignWithMargins="0"/>
  <rowBreaks count="1" manualBreakCount="1">
    <brk id="1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topLeftCell="A4" zoomScale="130" zoomScaleSheetLayoutView="130" workbookViewId="0">
      <selection sqref="A1:E1"/>
    </sheetView>
  </sheetViews>
  <sheetFormatPr defaultColWidth="9.109375" defaultRowHeight="15.6"/>
  <cols>
    <col min="1" max="1" width="34" style="2" customWidth="1"/>
    <col min="2" max="2" width="13.21875" style="2" customWidth="1"/>
    <col min="3" max="3" width="10.77734375" style="2" customWidth="1"/>
    <col min="4" max="4" width="12.21875" style="2" customWidth="1"/>
    <col min="5" max="5" width="11.77734375" style="2" customWidth="1"/>
    <col min="6" max="6" width="12.88671875" style="3" customWidth="1"/>
    <col min="7" max="16384" width="9.109375" style="2"/>
  </cols>
  <sheetData>
    <row r="1" spans="1:6" ht="39.6" customHeight="1">
      <c r="A1" s="39" t="s">
        <v>29</v>
      </c>
      <c r="B1" s="39"/>
      <c r="C1" s="39"/>
      <c r="D1" s="39"/>
      <c r="E1" s="39"/>
    </row>
    <row r="2" spans="1:6" s="6" customFormat="1" ht="39.75" customHeight="1">
      <c r="A2" s="35" t="s">
        <v>0</v>
      </c>
      <c r="B2" s="37" t="s">
        <v>1</v>
      </c>
      <c r="C2" s="38"/>
      <c r="D2" s="35" t="s">
        <v>2</v>
      </c>
      <c r="E2" s="35" t="s">
        <v>3</v>
      </c>
      <c r="F2" s="5"/>
    </row>
    <row r="3" spans="1:6" s="6" customFormat="1" ht="27.6" customHeight="1">
      <c r="A3" s="36"/>
      <c r="B3" s="7" t="s">
        <v>4</v>
      </c>
      <c r="C3" s="7" t="s">
        <v>5</v>
      </c>
      <c r="D3" s="36"/>
      <c r="E3" s="36"/>
      <c r="F3" s="5"/>
    </row>
    <row r="4" spans="1:6" s="6" customFormat="1" ht="26.4">
      <c r="A4" s="7">
        <v>1</v>
      </c>
      <c r="B4" s="7">
        <v>2</v>
      </c>
      <c r="C4" s="7">
        <v>3</v>
      </c>
      <c r="D4" s="7">
        <v>4</v>
      </c>
      <c r="E4" s="7" t="s">
        <v>6</v>
      </c>
      <c r="F4" s="5"/>
    </row>
    <row r="5" spans="1:6">
      <c r="A5" s="29" t="s">
        <v>7</v>
      </c>
      <c r="B5" s="30"/>
      <c r="C5" s="30"/>
      <c r="D5" s="30"/>
      <c r="E5" s="31"/>
    </row>
    <row r="6" spans="1:6" s="9" customFormat="1" ht="19.8" customHeight="1">
      <c r="A6" s="29" t="s">
        <v>8</v>
      </c>
      <c r="B6" s="30"/>
      <c r="C6" s="30"/>
      <c r="D6" s="30"/>
      <c r="E6" s="31"/>
      <c r="F6" s="8"/>
    </row>
    <row r="7" spans="1:6" ht="45.6" customHeight="1">
      <c r="A7" s="21" t="s">
        <v>20</v>
      </c>
      <c r="B7" s="22" t="s">
        <v>21</v>
      </c>
      <c r="C7" s="22" t="s">
        <v>22</v>
      </c>
      <c r="D7" s="23">
        <f>ROUND(79.71,2)</f>
        <v>79.709999999999994</v>
      </c>
      <c r="E7" s="13"/>
      <c r="F7" s="4"/>
    </row>
    <row r="8" spans="1:6">
      <c r="A8" s="43" t="s">
        <v>23</v>
      </c>
      <c r="B8" s="44"/>
      <c r="C8" s="44"/>
      <c r="D8" s="44"/>
      <c r="E8" s="45"/>
    </row>
    <row r="9" spans="1:6" ht="62.4">
      <c r="A9" s="21" t="s">
        <v>24</v>
      </c>
      <c r="B9" s="22" t="s">
        <v>25</v>
      </c>
      <c r="C9" s="24">
        <f>ROUND(0.042,4)</f>
        <v>4.2000000000000003E-2</v>
      </c>
      <c r="D9" s="25">
        <f>ROUND(5317.48,2)</f>
        <v>5317.48</v>
      </c>
      <c r="E9" s="13">
        <f>ROUND(C9*D9,2)</f>
        <v>223.33</v>
      </c>
      <c r="F9" s="4"/>
    </row>
    <row r="10" spans="1:6" ht="62.4">
      <c r="A10" s="21" t="s">
        <v>26</v>
      </c>
      <c r="B10" s="22" t="s">
        <v>25</v>
      </c>
      <c r="C10" s="22">
        <v>2.4899999999999999E-2</v>
      </c>
      <c r="D10" s="25">
        <f>D9</f>
        <v>5317.48</v>
      </c>
      <c r="E10" s="13">
        <f>ROUND(C10*D10,2)</f>
        <v>132.41</v>
      </c>
    </row>
    <row r="11" spans="1:6" ht="31.2">
      <c r="A11" s="21" t="s">
        <v>27</v>
      </c>
      <c r="B11" s="22" t="s">
        <v>28</v>
      </c>
      <c r="C11" s="22" t="s">
        <v>22</v>
      </c>
      <c r="D11" s="25">
        <f>D9</f>
        <v>5317.48</v>
      </c>
      <c r="E11" s="13"/>
    </row>
    <row r="12" spans="1:6">
      <c r="A12" s="20"/>
      <c r="B12" s="20"/>
      <c r="C12" s="20"/>
      <c r="D12" s="20"/>
      <c r="E12" s="20"/>
      <c r="F12" s="1"/>
    </row>
    <row r="17" spans="1:6">
      <c r="D17" s="20"/>
      <c r="E17" s="20"/>
      <c r="F17" s="1"/>
    </row>
    <row r="18" spans="1:6">
      <c r="D18" s="20"/>
      <c r="E18" s="20"/>
      <c r="F18" s="1"/>
    </row>
    <row r="19" spans="1:6">
      <c r="D19" s="20"/>
      <c r="E19" s="20"/>
      <c r="F19" s="1"/>
    </row>
    <row r="21" spans="1:6">
      <c r="A21" s="20"/>
      <c r="B21" s="20"/>
      <c r="C21" s="20"/>
      <c r="D21" s="20"/>
      <c r="E21" s="20"/>
      <c r="F21" s="1"/>
    </row>
    <row r="25" spans="1:6">
      <c r="D25" s="20"/>
      <c r="E25" s="20"/>
      <c r="F25" s="1"/>
    </row>
    <row r="26" spans="1:6">
      <c r="D26" s="20"/>
      <c r="E26" s="20"/>
      <c r="F26" s="1"/>
    </row>
    <row r="32" spans="1:6">
      <c r="D32" s="20"/>
      <c r="E32" s="20"/>
      <c r="F32" s="1"/>
    </row>
    <row r="37" spans="4:6">
      <c r="D37" s="20"/>
      <c r="E37" s="20"/>
      <c r="F37" s="1"/>
    </row>
  </sheetData>
  <mergeCells count="8">
    <mergeCell ref="A1:E1"/>
    <mergeCell ref="A5:E5"/>
    <mergeCell ref="A6:E6"/>
    <mergeCell ref="A8:E8"/>
    <mergeCell ref="A2:A3"/>
    <mergeCell ref="B2:C2"/>
    <mergeCell ref="D2:D3"/>
    <mergeCell ref="E2:E3"/>
  </mergeCells>
  <printOptions horizontalCentered="1"/>
  <pageMargins left="0.98425196850393704" right="0.59055118110236227" top="0.78740157480314965" bottom="0.78740157480314965" header="0" footer="0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tabSelected="1" view="pageBreakPreview" zoomScale="130" zoomScaleSheetLayoutView="130" workbookViewId="0">
      <selection activeCell="H5" sqref="H5"/>
    </sheetView>
  </sheetViews>
  <sheetFormatPr defaultColWidth="9.109375" defaultRowHeight="15.6"/>
  <cols>
    <col min="1" max="1" width="7.88671875" style="2" customWidth="1"/>
    <col min="2" max="2" width="26.44140625" style="2" customWidth="1"/>
    <col min="3" max="3" width="24.5546875" style="2" customWidth="1"/>
    <col min="4" max="4" width="12.21875" style="2" customWidth="1"/>
    <col min="5" max="5" width="11.77734375" style="2" customWidth="1"/>
    <col min="6" max="6" width="12.88671875" style="3" customWidth="1"/>
    <col min="7" max="16384" width="9.109375" style="2"/>
  </cols>
  <sheetData>
    <row r="1" spans="1:5" ht="14.4" customHeight="1">
      <c r="A1" s="55" t="s">
        <v>19</v>
      </c>
      <c r="B1" s="55"/>
      <c r="C1" s="55"/>
      <c r="D1" s="55"/>
      <c r="E1" s="55"/>
    </row>
    <row r="2" spans="1:5" ht="18.600000000000001" customHeight="1">
      <c r="A2" s="39"/>
      <c r="B2" s="39"/>
      <c r="C2" s="39"/>
      <c r="D2" s="39"/>
      <c r="E2" s="39"/>
    </row>
    <row r="3" spans="1:5" s="46" customFormat="1" ht="15.6" customHeight="1">
      <c r="A3" s="56" t="s">
        <v>41</v>
      </c>
      <c r="B3" s="57" t="s">
        <v>42</v>
      </c>
      <c r="C3" s="58" t="s">
        <v>43</v>
      </c>
      <c r="D3" s="59"/>
      <c r="E3" s="60"/>
    </row>
    <row r="4" spans="1:5" s="46" customFormat="1" ht="42.6" customHeight="1">
      <c r="A4" s="61"/>
      <c r="B4" s="62"/>
      <c r="C4" s="63" t="s">
        <v>44</v>
      </c>
      <c r="D4" s="64"/>
      <c r="E4" s="65"/>
    </row>
    <row r="5" spans="1:5" s="46" customFormat="1" ht="79.5" customHeight="1">
      <c r="A5" s="66"/>
      <c r="B5" s="67"/>
      <c r="C5" s="68" t="s">
        <v>45</v>
      </c>
      <c r="D5" s="69" t="s">
        <v>46</v>
      </c>
      <c r="E5" s="69"/>
    </row>
    <row r="6" spans="1:5" s="46" customFormat="1" ht="140.4">
      <c r="A6" s="47">
        <v>1</v>
      </c>
      <c r="B6" s="48" t="s">
        <v>47</v>
      </c>
      <c r="C6" s="49"/>
      <c r="D6" s="50"/>
      <c r="E6" s="50"/>
    </row>
    <row r="7" spans="1:5" s="46" customFormat="1" ht="29.4" customHeight="1">
      <c r="A7" s="51" t="s">
        <v>48</v>
      </c>
      <c r="B7" s="52" t="s">
        <v>49</v>
      </c>
      <c r="C7" s="53">
        <v>986.7</v>
      </c>
      <c r="D7" s="54">
        <v>345.61</v>
      </c>
      <c r="E7" s="54"/>
    </row>
  </sheetData>
  <mergeCells count="8">
    <mergeCell ref="A1:E2"/>
    <mergeCell ref="D6:E6"/>
    <mergeCell ref="D7:E7"/>
    <mergeCell ref="A3:A5"/>
    <mergeCell ref="B3:B5"/>
    <mergeCell ref="C3:E3"/>
    <mergeCell ref="C4:E4"/>
    <mergeCell ref="D5:E5"/>
  </mergeCells>
  <printOptions horizontalCentered="1"/>
  <pageMargins left="0.98425196850393704" right="0.59055118110236227" top="0.78740157480314965" bottom="0.78740157480314965" header="0" footer="0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размер платы 1 полугод 2017 доп</vt:lpstr>
      <vt:lpstr>размер платы 1 полуг ком усл П</vt:lpstr>
      <vt:lpstr>размер платы 1 полуг ком усл В</vt:lpstr>
      <vt:lpstr>размер платы подвоз воды</vt:lpstr>
      <vt:lpstr>'размер платы 1 полуг ком усл В'!Область_печати</vt:lpstr>
      <vt:lpstr>'размер платы 1 полуг ком усл П'!Область_печати</vt:lpstr>
      <vt:lpstr>'размер платы 1 полугод 2017 доп'!Область_печати</vt:lpstr>
      <vt:lpstr>'размер платы подвоз воды'!Область_печати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plan_6</dc:creator>
  <cp:lastModifiedBy>plan_6</cp:lastModifiedBy>
  <dcterms:created xsi:type="dcterms:W3CDTF">2016-12-22T10:16:52Z</dcterms:created>
  <dcterms:modified xsi:type="dcterms:W3CDTF">2016-12-30T04:11:24Z</dcterms:modified>
</cp:coreProperties>
</file>