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7470" activeTab="2"/>
  </bookViews>
  <sheets>
    <sheet name="размер платы ком усл" sheetId="1" r:id="rId1"/>
    <sheet name="размер платы жил усл" sheetId="2" r:id="rId2"/>
    <sheet name="перечень работ" sheetId="3" r:id="rId3"/>
    <sheet name="перечень домов" sheetId="4" r:id="rId4"/>
  </sheets>
  <definedNames/>
  <calcPr fullCalcOnLoad="1"/>
</workbook>
</file>

<file path=xl/comments4.xml><?xml version="1.0" encoding="utf-8"?>
<comments xmlns="http://schemas.openxmlformats.org/spreadsheetml/2006/main">
  <authors>
    <author>pto2</author>
  </authors>
  <commentList>
    <comment ref="G1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рашкуев 212
байрамов 189
гриднева 189
</t>
        </r>
      </text>
    </comment>
  </commentList>
</comments>
</file>

<file path=xl/sharedStrings.xml><?xml version="1.0" encoding="utf-8"?>
<sst xmlns="http://schemas.openxmlformats.org/spreadsheetml/2006/main" count="166" uniqueCount="136">
  <si>
    <t>количество</t>
  </si>
  <si>
    <t>по счетчику</t>
  </si>
  <si>
    <t>м3</t>
  </si>
  <si>
    <t>Основание</t>
  </si>
  <si>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</si>
  <si>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</si>
  <si>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</si>
  <si>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       (гр.3 х гр.4)</t>
  </si>
  <si>
    <t>единица измерения</t>
  </si>
  <si>
    <t>1. Холодное водоснабжение</t>
  </si>
  <si>
    <t>1.1 в полностью благоустроенных домах</t>
  </si>
  <si>
    <t xml:space="preserve">м3 </t>
  </si>
  <si>
    <t>2. Водоотведение</t>
  </si>
  <si>
    <t>2.1 в полностью благоустроенных домах</t>
  </si>
  <si>
    <t>3. Отопление</t>
  </si>
  <si>
    <t xml:space="preserve">Гкал на м2 общей площади </t>
  </si>
  <si>
    <t>4.  Горячее водоснабжение</t>
  </si>
  <si>
    <t>Размер платы за услуги с НДС руб., коп.                           (гр.3 х гр.4)</t>
  </si>
  <si>
    <t>единица потребления</t>
  </si>
  <si>
    <t>м2 общей площади</t>
  </si>
  <si>
    <t>оплата производится за фактически занимаемую площадь</t>
  </si>
  <si>
    <t>2. Сбор и вывоз ТБО</t>
  </si>
  <si>
    <t>м3 на человека в месяц</t>
  </si>
  <si>
    <t xml:space="preserve">Перечень работ по содержанию и ремонту жилого фонда </t>
  </si>
  <si>
    <t>№п/п</t>
  </si>
  <si>
    <t>Наименование работ</t>
  </si>
  <si>
    <t>Периодичность выполняемых работ</t>
  </si>
  <si>
    <t>1. Ремонт конструктивных элементов жилых зданий:</t>
  </si>
  <si>
    <t>1.1</t>
  </si>
  <si>
    <t xml:space="preserve"> Восстановление повреждённых участков фундаментов</t>
  </si>
  <si>
    <t>1.2</t>
  </si>
  <si>
    <t>Восстановительный ремонт стен и фасадов</t>
  </si>
  <si>
    <t>1.3</t>
  </si>
  <si>
    <t>Восстановительный ремонт перекрытий</t>
  </si>
  <si>
    <t>2. Содержание и ремонт внутридомового инженерного оборудования</t>
  </si>
  <si>
    <t>2.1</t>
  </si>
  <si>
    <t>Текущий ремонт внутренней системы отопления</t>
  </si>
  <si>
    <t>2.2</t>
  </si>
  <si>
    <t>Текущий ремонт внутренней системы водоснабжения, канализации, горячего водоснабжения</t>
  </si>
  <si>
    <t>3. Благоустройство и обеспечение санитарного состояния придомовой территории</t>
  </si>
  <si>
    <t>3.1</t>
  </si>
  <si>
    <t>Ручная уборка - теплый период ( май-сентябрь, 5 мес.)</t>
  </si>
  <si>
    <t>3.1.1</t>
  </si>
  <si>
    <t>Подметание территории</t>
  </si>
  <si>
    <t>1 раз в трое суток</t>
  </si>
  <si>
    <t>3.1.2</t>
  </si>
  <si>
    <t>Уборка газонов (от случайного мусора)</t>
  </si>
  <si>
    <t>3.2</t>
  </si>
  <si>
    <t>Ручная уборка - холодный период (октябрь-апрель, 7 мес.)</t>
  </si>
  <si>
    <t>3.2.1</t>
  </si>
  <si>
    <t>Сдвигание свежевыпавшего снега толщиной свыше 2см</t>
  </si>
  <si>
    <t>1 раз в сутки время снегопада</t>
  </si>
  <si>
    <t>3.2.2</t>
  </si>
  <si>
    <t>Посыпка территории песком</t>
  </si>
  <si>
    <t>1 раз  во время гололеда</t>
  </si>
  <si>
    <t>3.2.3</t>
  </si>
  <si>
    <t>Очистка от наледи площадки перед входом в подъезд</t>
  </si>
  <si>
    <r>
      <t xml:space="preserve">1.Размер платы за коммунальные услуги для граждан проживающих на территории </t>
    </r>
    <r>
      <rPr>
        <b/>
        <u val="single"/>
        <sz val="11"/>
        <rFont val="Times New Roman"/>
        <family val="1"/>
      </rPr>
      <t>сельского поселения Сосновка</t>
    </r>
  </si>
  <si>
    <t>м3 на человека</t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</si>
  <si>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</si>
  <si>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</si>
  <si>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</si>
  <si>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</si>
  <si>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</si>
  <si>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</si>
  <si>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t xml:space="preserve">м3 на человека 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</si>
  <si>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</si>
  <si>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>1. Размер платы за жилое помещение для нанимателей жилых помещений по договорам социального найма и собственников жилых помещений многоквартирного дома, которые выбрали управляющей организацией ОАО "ЮКЭК-Белоярский" на территории сельского поселения Сосновка:</t>
  </si>
  <si>
    <t>в с.п. Сосновка</t>
  </si>
  <si>
    <t>Постановление администрации Белоярского района №1773 от 26 ноября 2009 года; дополнительное соглашение №10 от 21.12.2009г.к договору купли-продажи коммунальных ресурсов №SN 104/09 от 02.11.2009г.</t>
  </si>
  <si>
    <t>Дополнительное соглашение №10 от 21.12.2009г.к договору купли-продажи коммунальных ресурсов №SN 104/09 от 02.11.2009г.</t>
  </si>
  <si>
    <t>Приказ РСТ ХМАО-Югры № 114-нп от 26 ноября 2009 года; дополнительное соглашение №10 от 21.12.2009г.к договору купли-продажи коммунальных ресурсов № SN 104/09 от 02.11.2009г.</t>
  </si>
  <si>
    <t>1. Содержание и текущий ремонт  жилого помещения (включая управленческие расходы)</t>
  </si>
  <si>
    <t>Договор управления имуществом 01/2010/158; дополнительное соглашение №9 от21.12.2009г.к договору управления имуществом №SN/103/09 от 02.11.2009г.</t>
  </si>
  <si>
    <t>по мере необходимости (по заявке)</t>
  </si>
  <si>
    <t>2 раза  во время гололеда</t>
  </si>
  <si>
    <t>2010 год</t>
  </si>
  <si>
    <t>1. Размер платы за жилое помещение для нанимателей , проживающих в коттеджах на территории сельского поселения Сосновка:</t>
  </si>
  <si>
    <t>Приложение № 1</t>
  </si>
  <si>
    <t xml:space="preserve">Жилые дома находящиеся на обслуживании ОАО "ЮКЭК-Белоярский"  </t>
  </si>
  <si>
    <t xml:space="preserve"> (Данные   на  01.12.2010г) п. Сосновка</t>
  </si>
  <si>
    <t>№        п/п</t>
  </si>
  <si>
    <t xml:space="preserve"> Адрес дома</t>
  </si>
  <si>
    <t>Общая площадь дома, м2</t>
  </si>
  <si>
    <t>Площадь подъездов, м2</t>
  </si>
  <si>
    <t>Площадь балконов (лоджий), м2</t>
  </si>
  <si>
    <t>Площадь занимаемая магазинами и жил.квартирами сторонних организаций, м2</t>
  </si>
  <si>
    <t>Обслуживаемая площадь дома без подъездов, балконов м2.</t>
  </si>
  <si>
    <t>Многоквартирные</t>
  </si>
  <si>
    <t xml:space="preserve">Полное обслуживание </t>
  </si>
  <si>
    <t>ул. Молодежная д. 7</t>
  </si>
  <si>
    <t>ул. Молодежная д. 8</t>
  </si>
  <si>
    <t>ул. Молодежная д. 9</t>
  </si>
  <si>
    <t>ул. Молодежная д. 15</t>
  </si>
  <si>
    <t>ул. Молодежная д. 16</t>
  </si>
  <si>
    <t>ул. Первопроходцев д. 3</t>
  </si>
  <si>
    <t>ул. Первопроходцев д. 5</t>
  </si>
  <si>
    <t>ул. Первопроходцев д. 7</t>
  </si>
  <si>
    <t>ул. Школьная д. 2</t>
  </si>
  <si>
    <t>ул. Школьная д.4</t>
  </si>
  <si>
    <t>ул. Школьная д. 11</t>
  </si>
  <si>
    <t>ул. Школьная д. 12</t>
  </si>
  <si>
    <t>ул. Школьная д. 13</t>
  </si>
  <si>
    <t>ул. Школьная д. 14</t>
  </si>
  <si>
    <t>ул. Школьная д. 15</t>
  </si>
  <si>
    <t>ул. Школьная д. 16</t>
  </si>
  <si>
    <t>ул. Школьная д. 18</t>
  </si>
  <si>
    <t>ул. Школьная д. 19</t>
  </si>
  <si>
    <t>Всего по многоквартирным домам</t>
  </si>
  <si>
    <t>Коттеджи</t>
  </si>
  <si>
    <t>Содержание и обслуживание инженерных сетей</t>
  </si>
  <si>
    <t>ул. Лесная кот. 2 ГТЮ</t>
  </si>
  <si>
    <t>ул. Лесная кот. 4 ГТЮ</t>
  </si>
  <si>
    <t>ул. Лесная кот. 5 ГТЮ</t>
  </si>
  <si>
    <t>ул. Лесная кот. 6 ГТЮ</t>
  </si>
  <si>
    <t>ул. Лесная кот. 7 ГТЮ</t>
  </si>
  <si>
    <t>ул. Лесная кот. 8 ГТЮ</t>
  </si>
  <si>
    <t>ул. Лесная кот. 9 ГТЮ</t>
  </si>
  <si>
    <t>ул. Лесная кот. 1</t>
  </si>
  <si>
    <t>ул. Лесная кот. 3</t>
  </si>
  <si>
    <t>ул. Лесная кот. 10</t>
  </si>
  <si>
    <t>ул. Первопроходцев кот 4</t>
  </si>
  <si>
    <t>ул. Первопроходцев кот 6</t>
  </si>
  <si>
    <t>ул. Первопроходцев кот 8</t>
  </si>
  <si>
    <t>ул. Первопроходцев кот 10</t>
  </si>
  <si>
    <t>ул. Первопроходцев кот 12</t>
  </si>
  <si>
    <t>ул. Газовиков кот. 1</t>
  </si>
  <si>
    <t>ул. Газовиков кот. 2</t>
  </si>
  <si>
    <t>ул. Газовиков кот. 3</t>
  </si>
  <si>
    <t>ул. Газовиков кот. 5</t>
  </si>
  <si>
    <t>ул. Газовиков кот. 7</t>
  </si>
  <si>
    <t>ул. Газовиков кот. 9</t>
  </si>
  <si>
    <t>Всего по коттеджам</t>
  </si>
  <si>
    <t>ИТОГО:</t>
  </si>
  <si>
    <t>итого</t>
  </si>
  <si>
    <t>Начальник ПТО                                                                   С.В. Тарасов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</si>
</sst>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"/>
    <numFmt numFmtId="167" formatCode="0.000"/>
    <numFmt numFmtId="168" formatCode="0.0000"/>
    <numFmt numFmtId="169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2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i/>
      <sz val="10"/>
      <name val="Arial Cyr"/>
      <family val="0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vertical="center" wrapText="1"/>
      <protection/>
    </xf>
    <xf numFmtId="0" fontId="8" fillId="0" borderId="11" xfId="52" applyFont="1" applyBorder="1" applyAlignment="1">
      <alignment vertical="center" wrapText="1"/>
      <protection/>
    </xf>
    <xf numFmtId="2" fontId="3" fillId="0" borderId="11" xfId="52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2" fontId="11" fillId="0" borderId="10" xfId="52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/>
      <protection/>
    </xf>
    <xf numFmtId="0" fontId="5" fillId="0" borderId="0" xfId="53" applyFont="1" applyFill="1" applyAlignment="1">
      <alignment horizontal="center"/>
      <protection/>
    </xf>
    <xf numFmtId="0" fontId="3" fillId="0" borderId="0" xfId="52" applyAlignment="1">
      <alignment horizontal="center"/>
      <protection/>
    </xf>
    <xf numFmtId="0" fontId="3" fillId="0" borderId="0" xfId="53" applyFill="1" applyAlignment="1">
      <alignment horizontal="center"/>
      <protection/>
    </xf>
    <xf numFmtId="0" fontId="15" fillId="0" borderId="0" xfId="53" applyFont="1" applyFill="1" applyAlignment="1">
      <alignment horizontal="center"/>
      <protection/>
    </xf>
    <xf numFmtId="0" fontId="0" fillId="0" borderId="0" xfId="0" applyFont="1" applyAlignment="1">
      <alignment/>
    </xf>
    <xf numFmtId="0" fontId="14" fillId="0" borderId="12" xfId="52" applyFont="1" applyBorder="1" applyAlignment="1">
      <alignment vertical="center"/>
      <protection/>
    </xf>
    <xf numFmtId="0" fontId="6" fillId="0" borderId="11" xfId="52" applyFont="1" applyBorder="1" applyAlignment="1">
      <alignment vertical="center"/>
      <protection/>
    </xf>
    <xf numFmtId="2" fontId="6" fillId="0" borderId="11" xfId="52" applyNumberFormat="1" applyFont="1" applyBorder="1" applyAlignment="1">
      <alignment horizontal="center" vertical="center"/>
      <protection/>
    </xf>
    <xf numFmtId="2" fontId="6" fillId="0" borderId="13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11" fillId="0" borderId="0" xfId="52" applyFont="1" applyAlignment="1">
      <alignment/>
      <protection/>
    </xf>
    <xf numFmtId="0" fontId="11" fillId="0" borderId="0" xfId="52" applyFont="1" applyAlignment="1">
      <alignment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vertical="center"/>
      <protection/>
    </xf>
    <xf numFmtId="0" fontId="14" fillId="0" borderId="11" xfId="53" applyFont="1" applyFill="1" applyBorder="1" applyAlignment="1">
      <alignment vertical="center"/>
      <protection/>
    </xf>
    <xf numFmtId="0" fontId="14" fillId="0" borderId="13" xfId="53" applyFont="1" applyFill="1" applyBorder="1" applyAlignment="1">
      <alignment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vertical="center"/>
      <protection/>
    </xf>
    <xf numFmtId="49" fontId="6" fillId="0" borderId="14" xfId="53" applyNumberFormat="1" applyFont="1" applyFill="1" applyBorder="1" applyAlignment="1">
      <alignment horizontal="center" vertical="center"/>
      <protection/>
    </xf>
    <xf numFmtId="16" fontId="6" fillId="0" borderId="10" xfId="53" applyNumberFormat="1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vertical="center"/>
      <protection/>
    </xf>
    <xf numFmtId="0" fontId="6" fillId="0" borderId="13" xfId="53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49" fontId="6" fillId="0" borderId="10" xfId="62" applyNumberFormat="1" applyFont="1" applyFill="1" applyBorder="1" applyAlignment="1">
      <alignment horizontal="center" vertical="center"/>
    </xf>
    <xf numFmtId="164" fontId="6" fillId="0" borderId="13" xfId="62" applyNumberFormat="1" applyFont="1" applyFill="1" applyBorder="1" applyAlignment="1">
      <alignment vertical="center"/>
    </xf>
    <xf numFmtId="164" fontId="6" fillId="0" borderId="10" xfId="62" applyNumberFormat="1" applyFont="1" applyFill="1" applyBorder="1" applyAlignment="1">
      <alignment horizontal="center" vertical="center"/>
    </xf>
    <xf numFmtId="49" fontId="6" fillId="0" borderId="15" xfId="53" applyNumberFormat="1" applyFont="1" applyFill="1" applyBorder="1" applyAlignment="1">
      <alignment horizontal="center" vertical="center"/>
      <protection/>
    </xf>
    <xf numFmtId="0" fontId="6" fillId="0" borderId="15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17" fillId="0" borderId="0" xfId="52" applyFont="1" applyAlignment="1">
      <alignment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34" borderId="22" xfId="0" applyFont="1" applyFill="1" applyBorder="1" applyAlignment="1">
      <alignment/>
    </xf>
    <xf numFmtId="169" fontId="8" fillId="35" borderId="11" xfId="0" applyNumberFormat="1" applyFont="1" applyFill="1" applyBorder="1" applyAlignment="1">
      <alignment/>
    </xf>
    <xf numFmtId="169" fontId="8" fillId="0" borderId="22" xfId="0" applyNumberFormat="1" applyFont="1" applyBorder="1" applyAlignment="1">
      <alignment/>
    </xf>
    <xf numFmtId="169" fontId="8" fillId="0" borderId="11" xfId="0" applyNumberFormat="1" applyFont="1" applyBorder="1" applyAlignment="1">
      <alignment/>
    </xf>
    <xf numFmtId="169" fontId="8" fillId="36" borderId="22" xfId="0" applyNumberFormat="1" applyFont="1" applyFill="1" applyBorder="1" applyAlignment="1">
      <alignment/>
    </xf>
    <xf numFmtId="169" fontId="22" fillId="37" borderId="23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22" xfId="0" applyFont="1" applyFill="1" applyBorder="1" applyAlignment="1">
      <alignment horizontal="center"/>
    </xf>
    <xf numFmtId="169" fontId="8" fillId="35" borderId="24" xfId="0" applyNumberFormat="1" applyFont="1" applyFill="1" applyBorder="1" applyAlignment="1">
      <alignment/>
    </xf>
    <xf numFmtId="169" fontId="8" fillId="0" borderId="23" xfId="0" applyNumberFormat="1" applyFont="1" applyBorder="1" applyAlignment="1">
      <alignment/>
    </xf>
    <xf numFmtId="169" fontId="8" fillId="0" borderId="24" xfId="0" applyNumberFormat="1" applyFont="1" applyBorder="1" applyAlignment="1">
      <alignment/>
    </xf>
    <xf numFmtId="169" fontId="8" fillId="36" borderId="23" xfId="0" applyNumberFormat="1" applyFont="1" applyFill="1" applyBorder="1" applyAlignment="1">
      <alignment/>
    </xf>
    <xf numFmtId="0" fontId="22" fillId="35" borderId="24" xfId="0" applyFont="1" applyFill="1" applyBorder="1" applyAlignment="1">
      <alignment/>
    </xf>
    <xf numFmtId="169" fontId="22" fillId="35" borderId="23" xfId="0" applyNumberFormat="1" applyFont="1" applyFill="1" applyBorder="1" applyAlignment="1">
      <alignment/>
    </xf>
    <xf numFmtId="169" fontId="22" fillId="35" borderId="24" xfId="0" applyNumberFormat="1" applyFont="1" applyFill="1" applyBorder="1" applyAlignment="1">
      <alignment/>
    </xf>
    <xf numFmtId="169" fontId="22" fillId="36" borderId="23" xfId="0" applyNumberFormat="1" applyFont="1" applyFill="1" applyBorder="1" applyAlignment="1">
      <alignment/>
    </xf>
    <xf numFmtId="0" fontId="22" fillId="38" borderId="22" xfId="0" applyFont="1" applyFill="1" applyBorder="1" applyAlignment="1">
      <alignment horizontal="center"/>
    </xf>
    <xf numFmtId="169" fontId="8" fillId="38" borderId="11" xfId="0" applyNumberFormat="1" applyFont="1" applyFill="1" applyBorder="1" applyAlignment="1">
      <alignment/>
    </xf>
    <xf numFmtId="169" fontId="8" fillId="38" borderId="22" xfId="0" applyNumberFormat="1" applyFont="1" applyFill="1" applyBorder="1" applyAlignment="1">
      <alignment/>
    </xf>
    <xf numFmtId="169" fontId="22" fillId="35" borderId="11" xfId="0" applyNumberFormat="1" applyFont="1" applyFill="1" applyBorder="1" applyAlignment="1">
      <alignment/>
    </xf>
    <xf numFmtId="169" fontId="22" fillId="0" borderId="22" xfId="0" applyNumberFormat="1" applyFont="1" applyBorder="1" applyAlignment="1">
      <alignment/>
    </xf>
    <xf numFmtId="169" fontId="22" fillId="0" borderId="11" xfId="0" applyNumberFormat="1" applyFont="1" applyBorder="1" applyAlignment="1">
      <alignment/>
    </xf>
    <xf numFmtId="169" fontId="22" fillId="36" borderId="22" xfId="0" applyNumberFormat="1" applyFont="1" applyFill="1" applyBorder="1" applyAlignment="1">
      <alignment/>
    </xf>
    <xf numFmtId="0" fontId="22" fillId="0" borderId="0" xfId="0" applyFont="1" applyAlignment="1">
      <alignment/>
    </xf>
    <xf numFmtId="1" fontId="8" fillId="0" borderId="0" xfId="0" applyNumberFormat="1" applyFont="1" applyAlignment="1">
      <alignment/>
    </xf>
    <xf numFmtId="0" fontId="22" fillId="0" borderId="25" xfId="0" applyFont="1" applyFill="1" applyBorder="1" applyAlignment="1">
      <alignment horizontal="center"/>
    </xf>
    <xf numFmtId="169" fontId="8" fillId="35" borderId="26" xfId="0" applyNumberFormat="1" applyFont="1" applyFill="1" applyBorder="1" applyAlignment="1">
      <alignment/>
    </xf>
    <xf numFmtId="169" fontId="8" fillId="0" borderId="25" xfId="0" applyNumberFormat="1" applyFont="1" applyBorder="1" applyAlignment="1">
      <alignment/>
    </xf>
    <xf numFmtId="169" fontId="8" fillId="0" borderId="26" xfId="0" applyNumberFormat="1" applyFont="1" applyBorder="1" applyAlignment="1">
      <alignment/>
    </xf>
    <xf numFmtId="169" fontId="8" fillId="36" borderId="25" xfId="0" applyNumberFormat="1" applyFont="1" applyFill="1" applyBorder="1" applyAlignment="1">
      <alignment/>
    </xf>
    <xf numFmtId="169" fontId="22" fillId="37" borderId="27" xfId="0" applyNumberFormat="1" applyFont="1" applyFill="1" applyBorder="1" applyAlignment="1">
      <alignment/>
    </xf>
    <xf numFmtId="0" fontId="22" fillId="0" borderId="28" xfId="0" applyFont="1" applyFill="1" applyBorder="1" applyAlignment="1">
      <alignment horizontal="center"/>
    </xf>
    <xf numFmtId="169" fontId="8" fillId="35" borderId="28" xfId="0" applyNumberFormat="1" applyFont="1" applyFill="1" applyBorder="1" applyAlignment="1">
      <alignment/>
    </xf>
    <xf numFmtId="169" fontId="8" fillId="0" borderId="21" xfId="0" applyNumberFormat="1" applyFont="1" applyBorder="1" applyAlignment="1">
      <alignment/>
    </xf>
    <xf numFmtId="169" fontId="8" fillId="0" borderId="20" xfId="0" applyNumberFormat="1" applyFont="1" applyBorder="1" applyAlignment="1">
      <alignment/>
    </xf>
    <xf numFmtId="169" fontId="8" fillId="36" borderId="28" xfId="0" applyNumberFormat="1" applyFont="1" applyFill="1" applyBorder="1" applyAlignment="1">
      <alignment/>
    </xf>
    <xf numFmtId="169" fontId="22" fillId="37" borderId="28" xfId="0" applyNumberFormat="1" applyFont="1" applyFill="1" applyBorder="1" applyAlignment="1">
      <alignment/>
    </xf>
    <xf numFmtId="169" fontId="8" fillId="39" borderId="21" xfId="0" applyNumberFormat="1" applyFont="1" applyFill="1" applyBorder="1" applyAlignment="1">
      <alignment vertical="center"/>
    </xf>
    <xf numFmtId="0" fontId="8" fillId="40" borderId="19" xfId="0" applyFont="1" applyFill="1" applyBorder="1" applyAlignment="1">
      <alignment horizontal="center"/>
    </xf>
    <xf numFmtId="0" fontId="17" fillId="40" borderId="20" xfId="0" applyFont="1" applyFill="1" applyBorder="1" applyAlignment="1">
      <alignment horizontal="center"/>
    </xf>
    <xf numFmtId="0" fontId="8" fillId="40" borderId="20" xfId="0" applyFont="1" applyFill="1" applyBorder="1" applyAlignment="1">
      <alignment/>
    </xf>
    <xf numFmtId="0" fontId="8" fillId="40" borderId="21" xfId="0" applyFont="1" applyFill="1" applyBorder="1" applyAlignment="1">
      <alignment/>
    </xf>
    <xf numFmtId="169" fontId="8" fillId="37" borderId="22" xfId="0" applyNumberFormat="1" applyFont="1" applyFill="1" applyBorder="1" applyAlignment="1">
      <alignment/>
    </xf>
    <xf numFmtId="0" fontId="22" fillId="0" borderId="29" xfId="0" applyFont="1" applyFill="1" applyBorder="1" applyAlignment="1">
      <alignment horizontal="center"/>
    </xf>
    <xf numFmtId="0" fontId="22" fillId="34" borderId="29" xfId="0" applyFont="1" applyFill="1" applyBorder="1" applyAlignment="1">
      <alignment/>
    </xf>
    <xf numFmtId="169" fontId="8" fillId="35" borderId="30" xfId="0" applyNumberFormat="1" applyFont="1" applyFill="1" applyBorder="1" applyAlignment="1">
      <alignment/>
    </xf>
    <xf numFmtId="169" fontId="8" fillId="0" borderId="29" xfId="0" applyNumberFormat="1" applyFont="1" applyBorder="1" applyAlignment="1">
      <alignment/>
    </xf>
    <xf numFmtId="169" fontId="8" fillId="0" borderId="30" xfId="0" applyNumberFormat="1" applyFont="1" applyBorder="1" applyAlignment="1">
      <alignment/>
    </xf>
    <xf numFmtId="169" fontId="8" fillId="36" borderId="29" xfId="0" applyNumberFormat="1" applyFont="1" applyFill="1" applyBorder="1" applyAlignment="1">
      <alignment/>
    </xf>
    <xf numFmtId="169" fontId="8" fillId="37" borderId="29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22" fillId="34" borderId="31" xfId="0" applyFont="1" applyFill="1" applyBorder="1" applyAlignment="1">
      <alignment/>
    </xf>
    <xf numFmtId="169" fontId="8" fillId="35" borderId="32" xfId="0" applyNumberFormat="1" applyFont="1" applyFill="1" applyBorder="1" applyAlignment="1">
      <alignment/>
    </xf>
    <xf numFmtId="169" fontId="8" fillId="0" borderId="31" xfId="0" applyNumberFormat="1" applyFont="1" applyBorder="1" applyAlignment="1">
      <alignment/>
    </xf>
    <xf numFmtId="169" fontId="8" fillId="0" borderId="32" xfId="0" applyNumberFormat="1" applyFont="1" applyBorder="1" applyAlignment="1">
      <alignment/>
    </xf>
    <xf numFmtId="169" fontId="8" fillId="36" borderId="31" xfId="0" applyNumberFormat="1" applyFont="1" applyFill="1" applyBorder="1" applyAlignment="1">
      <alignment/>
    </xf>
    <xf numFmtId="169" fontId="8" fillId="37" borderId="31" xfId="0" applyNumberFormat="1" applyFont="1" applyFill="1" applyBorder="1" applyAlignment="1">
      <alignment/>
    </xf>
    <xf numFmtId="0" fontId="22" fillId="0" borderId="33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169" fontId="8" fillId="35" borderId="10" xfId="0" applyNumberFormat="1" applyFont="1" applyFill="1" applyBorder="1" applyAlignment="1">
      <alignment/>
    </xf>
    <xf numFmtId="169" fontId="8" fillId="0" borderId="10" xfId="0" applyNumberFormat="1" applyFont="1" applyBorder="1" applyAlignment="1">
      <alignment/>
    </xf>
    <xf numFmtId="169" fontId="8" fillId="36" borderId="10" xfId="0" applyNumberFormat="1" applyFont="1" applyFill="1" applyBorder="1" applyAlignment="1">
      <alignment/>
    </xf>
    <xf numFmtId="169" fontId="8" fillId="37" borderId="34" xfId="0" applyNumberFormat="1" applyFont="1" applyFill="1" applyBorder="1" applyAlignment="1">
      <alignment/>
    </xf>
    <xf numFmtId="169" fontId="22" fillId="37" borderId="34" xfId="0" applyNumberFormat="1" applyFont="1" applyFill="1" applyBorder="1" applyAlignment="1">
      <alignment/>
    </xf>
    <xf numFmtId="169" fontId="8" fillId="39" borderId="35" xfId="0" applyNumberFormat="1" applyFont="1" applyFill="1" applyBorder="1" applyAlignment="1">
      <alignment vertical="center"/>
    </xf>
    <xf numFmtId="169" fontId="17" fillId="39" borderId="28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26" fillId="0" borderId="0" xfId="0" applyFont="1" applyAlignment="1">
      <alignment/>
    </xf>
    <xf numFmtId="0" fontId="11" fillId="0" borderId="0" xfId="52" applyFont="1" applyAlignment="1">
      <alignment horizontal="left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8" fillId="0" borderId="36" xfId="52" applyFont="1" applyBorder="1" applyAlignment="1">
      <alignment horizontal="center" vertical="center" wrapText="1"/>
      <protection/>
    </xf>
    <xf numFmtId="0" fontId="8" fillId="0" borderId="37" xfId="52" applyFont="1" applyBorder="1" applyAlignment="1">
      <alignment horizontal="center" vertical="center" wrapText="1"/>
      <protection/>
    </xf>
    <xf numFmtId="2" fontId="6" fillId="0" borderId="38" xfId="52" applyNumberFormat="1" applyFont="1" applyBorder="1" applyAlignment="1">
      <alignment horizontal="center" vertical="center"/>
      <protection/>
    </xf>
    <xf numFmtId="0" fontId="3" fillId="0" borderId="39" xfId="52" applyFont="1" applyBorder="1" applyAlignment="1">
      <alignment horizontal="center" vertical="center"/>
      <protection/>
    </xf>
    <xf numFmtId="0" fontId="3" fillId="0" borderId="4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vertical="center" wrapText="1"/>
      <protection/>
    </xf>
    <xf numFmtId="16" fontId="5" fillId="0" borderId="10" xfId="52" applyNumberFormat="1" applyFont="1" applyBorder="1" applyAlignment="1">
      <alignment vertical="center" wrapText="1"/>
      <protection/>
    </xf>
    <xf numFmtId="2" fontId="6" fillId="0" borderId="10" xfId="52" applyNumberFormat="1" applyFont="1" applyBorder="1" applyAlignment="1">
      <alignment horizontal="center" vertical="center"/>
      <protection/>
    </xf>
    <xf numFmtId="0" fontId="14" fillId="0" borderId="12" xfId="52" applyFont="1" applyBorder="1" applyAlignment="1">
      <alignment vertical="center" wrapText="1"/>
      <protection/>
    </xf>
    <xf numFmtId="0" fontId="9" fillId="0" borderId="11" xfId="52" applyFont="1" applyBorder="1" applyAlignment="1">
      <alignment vertical="center" wrapText="1"/>
      <protection/>
    </xf>
    <xf numFmtId="0" fontId="3" fillId="0" borderId="11" xfId="52" applyFont="1" applyBorder="1" applyAlignment="1">
      <alignment vertical="center"/>
      <protection/>
    </xf>
    <xf numFmtId="0" fontId="3" fillId="0" borderId="13" xfId="52" applyFont="1" applyBorder="1" applyAlignment="1">
      <alignment vertical="center"/>
      <protection/>
    </xf>
    <xf numFmtId="2" fontId="6" fillId="0" borderId="39" xfId="52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2" fontId="10" fillId="0" borderId="15" xfId="52" applyNumberFormat="1" applyFont="1" applyBorder="1" applyAlignment="1">
      <alignment horizontal="center" vertical="center" wrapText="1"/>
      <protection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2" fontId="6" fillId="0" borderId="12" xfId="52" applyNumberFormat="1" applyFont="1" applyBorder="1" applyAlignment="1">
      <alignment horizontal="center" vertical="center"/>
      <protection/>
    </xf>
    <xf numFmtId="2" fontId="6" fillId="0" borderId="13" xfId="52" applyNumberFormat="1" applyFont="1" applyBorder="1" applyAlignment="1">
      <alignment horizontal="center" vertical="center"/>
      <protection/>
    </xf>
    <xf numFmtId="0" fontId="14" fillId="0" borderId="10" xfId="52" applyFont="1" applyBorder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14" fillId="0" borderId="10" xfId="52" applyFont="1" applyBorder="1" applyAlignment="1">
      <alignment vertical="center" wrapText="1"/>
      <protection/>
    </xf>
    <xf numFmtId="0" fontId="16" fillId="0" borderId="10" xfId="52" applyFont="1" applyBorder="1" applyAlignment="1">
      <alignment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left" vertical="center"/>
      <protection/>
    </xf>
    <xf numFmtId="0" fontId="13" fillId="0" borderId="11" xfId="52" applyFont="1" applyBorder="1" applyAlignment="1">
      <alignment horizontal="left" vertical="center"/>
      <protection/>
    </xf>
    <xf numFmtId="2" fontId="11" fillId="0" borderId="12" xfId="52" applyNumberFormat="1" applyFont="1" applyBorder="1" applyAlignment="1">
      <alignment horizontal="center" vertical="center"/>
      <protection/>
    </xf>
    <xf numFmtId="2" fontId="13" fillId="0" borderId="13" xfId="52" applyNumberFormat="1" applyFont="1" applyBorder="1" applyAlignment="1">
      <alignment horizontal="center" vertical="center"/>
      <protection/>
    </xf>
    <xf numFmtId="0" fontId="8" fillId="0" borderId="15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7" fillId="0" borderId="0" xfId="52" applyFont="1" applyAlignment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11" fillId="0" borderId="38" xfId="52" applyFont="1" applyBorder="1" applyAlignment="1">
      <alignment vertical="center" wrapText="1"/>
      <protection/>
    </xf>
    <xf numFmtId="0" fontId="0" fillId="0" borderId="2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4" fillId="0" borderId="0" xfId="53" applyFont="1" applyFill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8" fillId="33" borderId="20" xfId="0" applyFont="1" applyFill="1" applyBorder="1" applyAlignment="1">
      <alignment horizontal="center"/>
    </xf>
    <xf numFmtId="0" fontId="22" fillId="39" borderId="19" xfId="0" applyFont="1" applyFill="1" applyBorder="1" applyAlignment="1">
      <alignment horizontal="center" vertical="center" wrapText="1"/>
    </xf>
    <xf numFmtId="0" fontId="22" fillId="39" borderId="21" xfId="0" applyFont="1" applyFill="1" applyBorder="1" applyAlignment="1">
      <alignment horizontal="center" vertical="center" wrapText="1"/>
    </xf>
    <xf numFmtId="0" fontId="22" fillId="39" borderId="42" xfId="0" applyFont="1" applyFill="1" applyBorder="1" applyAlignment="1">
      <alignment horizontal="center" vertical="center" wrapText="1"/>
    </xf>
    <xf numFmtId="0" fontId="22" fillId="39" borderId="35" xfId="0" applyFont="1" applyFill="1" applyBorder="1" applyAlignment="1">
      <alignment horizontal="center" vertical="center" wrapText="1"/>
    </xf>
    <xf numFmtId="0" fontId="24" fillId="39" borderId="19" xfId="0" applyFont="1" applyFill="1" applyBorder="1" applyAlignment="1">
      <alignment horizontal="center" vertical="center" wrapText="1"/>
    </xf>
    <xf numFmtId="0" fontId="24" fillId="39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9" fillId="0" borderId="0" xfId="0" applyFont="1" applyFill="1" applyAlignment="1">
      <alignment horizontal="right"/>
    </xf>
    <xf numFmtId="0" fontId="14" fillId="35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textRotation="90"/>
    </xf>
    <xf numFmtId="0" fontId="10" fillId="34" borderId="43" xfId="0" applyFont="1" applyFill="1" applyBorder="1" applyAlignment="1">
      <alignment horizontal="center" vertical="center" textRotation="90"/>
    </xf>
    <xf numFmtId="0" fontId="10" fillId="35" borderId="18" xfId="0" applyFont="1" applyFill="1" applyBorder="1" applyAlignment="1">
      <alignment horizontal="center" vertical="center" textRotation="90" wrapText="1"/>
    </xf>
    <xf numFmtId="0" fontId="10" fillId="35" borderId="44" xfId="0" applyFont="1" applyFill="1" applyBorder="1" applyAlignment="1">
      <alignment horizontal="center" vertical="center" textRotation="90" wrapText="1"/>
    </xf>
    <xf numFmtId="0" fontId="10" fillId="35" borderId="17" xfId="0" applyFont="1" applyFill="1" applyBorder="1" applyAlignment="1">
      <alignment horizontal="center" vertical="center" textRotation="90" wrapText="1"/>
    </xf>
    <xf numFmtId="0" fontId="10" fillId="35" borderId="43" xfId="0" applyFont="1" applyFill="1" applyBorder="1" applyAlignment="1">
      <alignment horizontal="center" vertical="center" textRotation="90" wrapText="1"/>
    </xf>
    <xf numFmtId="0" fontId="10" fillId="36" borderId="17" xfId="0" applyFont="1" applyFill="1" applyBorder="1" applyAlignment="1">
      <alignment horizontal="center" vertical="center" textRotation="90" wrapText="1"/>
    </xf>
    <xf numFmtId="0" fontId="10" fillId="36" borderId="43" xfId="0" applyFont="1" applyFill="1" applyBorder="1" applyAlignment="1">
      <alignment horizontal="center" vertical="center" textRotation="90" wrapText="1"/>
    </xf>
    <xf numFmtId="0" fontId="10" fillId="37" borderId="17" xfId="0" applyFont="1" applyFill="1" applyBorder="1" applyAlignment="1">
      <alignment horizontal="center" vertical="center" textRotation="90" wrapText="1"/>
    </xf>
    <xf numFmtId="0" fontId="10" fillId="37" borderId="43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7">
      <selection activeCell="I18" sqref="I18"/>
    </sheetView>
  </sheetViews>
  <sheetFormatPr defaultColWidth="9.00390625" defaultRowHeight="12.75"/>
  <cols>
    <col min="1" max="1" width="27.625" style="0" customWidth="1"/>
    <col min="2" max="2" width="9.00390625" style="0" customWidth="1"/>
    <col min="3" max="3" width="5.00390625" style="0" customWidth="1"/>
    <col min="4" max="4" width="10.00390625" style="0" customWidth="1"/>
    <col min="5" max="5" width="10.625" style="0" customWidth="1"/>
    <col min="6" max="6" width="6.125" style="0" customWidth="1"/>
    <col min="7" max="7" width="5.25390625" style="0" customWidth="1"/>
    <col min="8" max="8" width="10.875" style="0" customWidth="1"/>
    <col min="9" max="9" width="15.125" style="0" customWidth="1"/>
  </cols>
  <sheetData>
    <row r="2" spans="1:8" ht="27.75" customHeight="1">
      <c r="A2" s="135" t="s">
        <v>57</v>
      </c>
      <c r="B2" s="135"/>
      <c r="C2" s="135"/>
      <c r="D2" s="135"/>
      <c r="E2" s="135"/>
      <c r="F2" s="135"/>
      <c r="G2" s="135"/>
      <c r="H2" s="135"/>
    </row>
    <row r="3" spans="1:8" ht="15.75">
      <c r="A3" s="1"/>
      <c r="B3" s="2"/>
      <c r="C3" s="2"/>
      <c r="D3" s="2"/>
      <c r="E3" s="2"/>
      <c r="F3" s="2"/>
      <c r="G3" s="2"/>
      <c r="H3" s="2"/>
    </row>
    <row r="4" ht="12.75">
      <c r="I4" s="48" t="s">
        <v>76</v>
      </c>
    </row>
    <row r="5" spans="1:9" ht="28.5" customHeight="1">
      <c r="A5" s="136" t="s">
        <v>4</v>
      </c>
      <c r="B5" s="137"/>
      <c r="C5" s="137"/>
      <c r="D5" s="136" t="s">
        <v>5</v>
      </c>
      <c r="E5" s="137"/>
      <c r="F5" s="136" t="s">
        <v>6</v>
      </c>
      <c r="G5" s="137"/>
      <c r="H5" s="136" t="s">
        <v>7</v>
      </c>
      <c r="I5" s="159" t="s">
        <v>3</v>
      </c>
    </row>
    <row r="6" spans="1:9" ht="107.25" customHeight="1">
      <c r="A6" s="137"/>
      <c r="B6" s="137"/>
      <c r="C6" s="137"/>
      <c r="D6" s="3" t="s">
        <v>8</v>
      </c>
      <c r="E6" s="3" t="s">
        <v>0</v>
      </c>
      <c r="F6" s="137"/>
      <c r="G6" s="137"/>
      <c r="H6" s="137"/>
      <c r="I6" s="160"/>
    </row>
    <row r="7" spans="1:9" ht="12" customHeight="1">
      <c r="A7" s="138">
        <v>1</v>
      </c>
      <c r="B7" s="138"/>
      <c r="C7" s="138"/>
      <c r="D7" s="9">
        <v>2</v>
      </c>
      <c r="E7" s="9">
        <v>3</v>
      </c>
      <c r="F7" s="138">
        <v>4</v>
      </c>
      <c r="G7" s="138"/>
      <c r="H7" s="9">
        <v>5</v>
      </c>
      <c r="I7" s="9">
        <v>6</v>
      </c>
    </row>
    <row r="8" spans="1:9" ht="15" customHeight="1">
      <c r="A8" s="20" t="s">
        <v>9</v>
      </c>
      <c r="B8" s="21"/>
      <c r="C8" s="21"/>
      <c r="D8" s="5"/>
      <c r="E8" s="6"/>
      <c r="F8" s="22"/>
      <c r="G8" s="7"/>
      <c r="H8" s="23"/>
      <c r="I8" s="161" t="s">
        <v>69</v>
      </c>
    </row>
    <row r="9" spans="1:9" ht="18" customHeight="1">
      <c r="A9" s="139" t="s">
        <v>10</v>
      </c>
      <c r="B9" s="140"/>
      <c r="C9" s="140"/>
      <c r="D9" s="141" t="s">
        <v>58</v>
      </c>
      <c r="E9" s="3">
        <v>4.4</v>
      </c>
      <c r="F9" s="144">
        <v>31.01</v>
      </c>
      <c r="G9" s="145"/>
      <c r="H9" s="23">
        <f>E9*F9</f>
        <v>136.44400000000002</v>
      </c>
      <c r="I9" s="162"/>
    </row>
    <row r="10" spans="1:9" ht="34.5" customHeight="1">
      <c r="A10" s="150" t="s">
        <v>59</v>
      </c>
      <c r="B10" s="150"/>
      <c r="C10" s="150"/>
      <c r="D10" s="142"/>
      <c r="E10" s="24">
        <v>3.7</v>
      </c>
      <c r="F10" s="146"/>
      <c r="G10" s="147"/>
      <c r="H10" s="14">
        <f>E10*F9</f>
        <v>114.73700000000001</v>
      </c>
      <c r="I10" s="162"/>
    </row>
    <row r="11" spans="1:9" ht="44.25" customHeight="1">
      <c r="A11" s="151" t="s">
        <v>60</v>
      </c>
      <c r="B11" s="140"/>
      <c r="C11" s="140"/>
      <c r="D11" s="143"/>
      <c r="E11" s="24">
        <v>7.6</v>
      </c>
      <c r="F11" s="148"/>
      <c r="G11" s="149"/>
      <c r="H11" s="14">
        <f>E11*F9</f>
        <v>235.676</v>
      </c>
      <c r="I11" s="162"/>
    </row>
    <row r="12" spans="1:9" ht="21" customHeight="1">
      <c r="A12" s="150" t="s">
        <v>61</v>
      </c>
      <c r="B12" s="140"/>
      <c r="C12" s="140"/>
      <c r="D12" s="13" t="s">
        <v>11</v>
      </c>
      <c r="E12" s="4" t="s">
        <v>1</v>
      </c>
      <c r="F12" s="152">
        <f>F9</f>
        <v>31.01</v>
      </c>
      <c r="G12" s="152"/>
      <c r="H12" s="14">
        <f>F12</f>
        <v>31.01</v>
      </c>
      <c r="I12" s="162"/>
    </row>
    <row r="13" spans="1:9" ht="12.75" customHeight="1">
      <c r="A13" s="153" t="s">
        <v>12</v>
      </c>
      <c r="B13" s="154"/>
      <c r="C13" s="154"/>
      <c r="D13" s="155"/>
      <c r="E13" s="155"/>
      <c r="F13" s="155"/>
      <c r="G13" s="155"/>
      <c r="H13" s="156"/>
      <c r="I13" s="162"/>
    </row>
    <row r="14" spans="1:9" ht="24" customHeight="1">
      <c r="A14" s="139" t="s">
        <v>13</v>
      </c>
      <c r="B14" s="140"/>
      <c r="C14" s="140"/>
      <c r="D14" s="141" t="s">
        <v>58</v>
      </c>
      <c r="E14" s="4">
        <v>7.6</v>
      </c>
      <c r="F14" s="144">
        <v>42.54</v>
      </c>
      <c r="G14" s="157"/>
      <c r="H14" s="14">
        <f>E14*F14</f>
        <v>323.304</v>
      </c>
      <c r="I14" s="162"/>
    </row>
    <row r="15" spans="1:9" ht="30" customHeight="1">
      <c r="A15" s="150" t="s">
        <v>62</v>
      </c>
      <c r="B15" s="150"/>
      <c r="C15" s="150"/>
      <c r="D15" s="142"/>
      <c r="E15" s="4">
        <v>3.7</v>
      </c>
      <c r="F15" s="146"/>
      <c r="G15" s="147"/>
      <c r="H15" s="14">
        <f>E15*F14</f>
        <v>157.398</v>
      </c>
      <c r="I15" s="162"/>
    </row>
    <row r="16" spans="1:9" ht="43.5" customHeight="1">
      <c r="A16" s="151" t="s">
        <v>63</v>
      </c>
      <c r="B16" s="140"/>
      <c r="C16" s="140"/>
      <c r="D16" s="143"/>
      <c r="E16" s="4">
        <v>7.6</v>
      </c>
      <c r="F16" s="148"/>
      <c r="G16" s="149"/>
      <c r="H16" s="14">
        <f>E16*F14</f>
        <v>323.304</v>
      </c>
      <c r="I16" s="162"/>
    </row>
    <row r="17" spans="1:9" ht="21.75" customHeight="1">
      <c r="A17" s="150" t="s">
        <v>64</v>
      </c>
      <c r="B17" s="140"/>
      <c r="C17" s="140"/>
      <c r="D17" s="13" t="s">
        <v>11</v>
      </c>
      <c r="E17" s="4" t="s">
        <v>1</v>
      </c>
      <c r="F17" s="166">
        <f>F14</f>
        <v>42.54</v>
      </c>
      <c r="G17" s="167"/>
      <c r="H17" s="14">
        <f>F17</f>
        <v>42.54</v>
      </c>
      <c r="I17" s="163"/>
    </row>
    <row r="18" spans="1:9" ht="144.75" customHeight="1">
      <c r="A18" s="168" t="s">
        <v>14</v>
      </c>
      <c r="B18" s="169"/>
      <c r="C18" s="169"/>
      <c r="D18" s="8" t="s">
        <v>15</v>
      </c>
      <c r="E18" s="3">
        <v>0.03</v>
      </c>
      <c r="F18" s="152">
        <v>189.98</v>
      </c>
      <c r="G18" s="152"/>
      <c r="H18" s="14">
        <f>F18*E18</f>
        <v>5.6994</v>
      </c>
      <c r="I18" s="10" t="s">
        <v>71</v>
      </c>
    </row>
    <row r="19" spans="1:9" ht="26.25" customHeight="1">
      <c r="A19" s="170" t="s">
        <v>16</v>
      </c>
      <c r="B19" s="171"/>
      <c r="C19" s="171"/>
      <c r="D19" s="8" t="s">
        <v>65</v>
      </c>
      <c r="E19" s="24">
        <v>3.2</v>
      </c>
      <c r="F19" s="152">
        <v>40.98</v>
      </c>
      <c r="G19" s="152"/>
      <c r="H19" s="14">
        <f>F19*E19</f>
        <v>131.136</v>
      </c>
      <c r="I19" s="164" t="s">
        <v>70</v>
      </c>
    </row>
    <row r="20" spans="1:9" ht="63.75" customHeight="1">
      <c r="A20" s="158" t="s">
        <v>66</v>
      </c>
      <c r="B20" s="140"/>
      <c r="C20" s="140"/>
      <c r="D20" s="4" t="s">
        <v>2</v>
      </c>
      <c r="E20" s="4" t="s">
        <v>1</v>
      </c>
      <c r="F20" s="152">
        <f>F19</f>
        <v>40.98</v>
      </c>
      <c r="G20" s="152"/>
      <c r="H20" s="14">
        <f>F20</f>
        <v>40.98</v>
      </c>
      <c r="I20" s="165"/>
    </row>
  </sheetData>
  <sheetProtection/>
  <mergeCells count="31">
    <mergeCell ref="A20:C20"/>
    <mergeCell ref="F20:G20"/>
    <mergeCell ref="I5:I6"/>
    <mergeCell ref="I8:I17"/>
    <mergeCell ref="I19:I20"/>
    <mergeCell ref="A17:C17"/>
    <mergeCell ref="F17:G17"/>
    <mergeCell ref="A18:C18"/>
    <mergeCell ref="F18:G18"/>
    <mergeCell ref="A19:C19"/>
    <mergeCell ref="F19:G19"/>
    <mergeCell ref="A13:H13"/>
    <mergeCell ref="A14:C14"/>
    <mergeCell ref="D14:D16"/>
    <mergeCell ref="F14:G16"/>
    <mergeCell ref="A15:C15"/>
    <mergeCell ref="A16:C16"/>
    <mergeCell ref="A9:C9"/>
    <mergeCell ref="D9:D11"/>
    <mergeCell ref="F9:G11"/>
    <mergeCell ref="A10:C10"/>
    <mergeCell ref="A11:C11"/>
    <mergeCell ref="A12:C12"/>
    <mergeCell ref="F12:G12"/>
    <mergeCell ref="A2:H2"/>
    <mergeCell ref="A5:C6"/>
    <mergeCell ref="D5:E5"/>
    <mergeCell ref="F5:G6"/>
    <mergeCell ref="H5:H6"/>
    <mergeCell ref="A7:C7"/>
    <mergeCell ref="F7:G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0">
      <selection activeCell="K16" sqref="K16"/>
    </sheetView>
  </sheetViews>
  <sheetFormatPr defaultColWidth="9.00390625" defaultRowHeight="12.75"/>
  <cols>
    <col min="1" max="1" width="36.00390625" style="0" customWidth="1"/>
    <col min="2" max="2" width="1.75390625" style="0" customWidth="1"/>
    <col min="3" max="3" width="1.37890625" style="0" customWidth="1"/>
    <col min="4" max="4" width="12.625" style="0" customWidth="1"/>
    <col min="5" max="5" width="11.875" style="0" customWidth="1"/>
    <col min="6" max="6" width="7.25390625" style="0" customWidth="1"/>
    <col min="7" max="7" width="3.75390625" style="0" customWidth="1"/>
    <col min="8" max="8" width="11.25390625" style="0" customWidth="1"/>
    <col min="9" max="9" width="11.75390625" style="0" customWidth="1"/>
  </cols>
  <sheetData>
    <row r="1" spans="1:8" ht="67.5" customHeight="1">
      <c r="A1" s="179" t="s">
        <v>67</v>
      </c>
      <c r="B1" s="179"/>
      <c r="C1" s="179"/>
      <c r="D1" s="179"/>
      <c r="E1" s="179"/>
      <c r="F1" s="179"/>
      <c r="G1" s="179"/>
      <c r="H1" s="179"/>
    </row>
    <row r="2" ht="12.75">
      <c r="I2" s="48" t="s">
        <v>76</v>
      </c>
    </row>
    <row r="3" spans="1:11" ht="30" customHeight="1">
      <c r="A3" s="136" t="s">
        <v>4</v>
      </c>
      <c r="B3" s="137"/>
      <c r="C3" s="137"/>
      <c r="D3" s="136" t="s">
        <v>5</v>
      </c>
      <c r="E3" s="137"/>
      <c r="F3" s="136" t="s">
        <v>6</v>
      </c>
      <c r="G3" s="137"/>
      <c r="H3" s="136" t="s">
        <v>17</v>
      </c>
      <c r="I3" s="177" t="s">
        <v>3</v>
      </c>
      <c r="J3" s="25"/>
      <c r="K3" s="25"/>
    </row>
    <row r="4" spans="1:11" ht="103.5" customHeight="1">
      <c r="A4" s="137"/>
      <c r="B4" s="137"/>
      <c r="C4" s="137"/>
      <c r="D4" s="3" t="s">
        <v>18</v>
      </c>
      <c r="E4" s="3" t="s">
        <v>0</v>
      </c>
      <c r="F4" s="137"/>
      <c r="G4" s="137"/>
      <c r="H4" s="137"/>
      <c r="I4" s="178"/>
      <c r="J4" s="25"/>
      <c r="K4" s="25"/>
    </row>
    <row r="5" spans="1:11" ht="12.75">
      <c r="A5" s="172">
        <v>1</v>
      </c>
      <c r="B5" s="172"/>
      <c r="C5" s="172"/>
      <c r="D5" s="4">
        <v>2</v>
      </c>
      <c r="E5" s="4">
        <v>3</v>
      </c>
      <c r="F5" s="172">
        <v>4</v>
      </c>
      <c r="G5" s="172"/>
      <c r="H5" s="4">
        <v>5</v>
      </c>
      <c r="I5" s="12">
        <v>6</v>
      </c>
      <c r="J5" s="26"/>
      <c r="K5" s="26"/>
    </row>
    <row r="6" spans="1:11" ht="66.75" customHeight="1">
      <c r="A6" s="181" t="s">
        <v>72</v>
      </c>
      <c r="B6" s="182"/>
      <c r="C6" s="183"/>
      <c r="D6" s="8" t="s">
        <v>19</v>
      </c>
      <c r="E6" s="8" t="s">
        <v>20</v>
      </c>
      <c r="F6" s="175">
        <v>15.26</v>
      </c>
      <c r="G6" s="180"/>
      <c r="H6" s="11">
        <f>F6</f>
        <v>15.26</v>
      </c>
      <c r="I6" s="184" t="s">
        <v>73</v>
      </c>
      <c r="J6" s="27"/>
      <c r="K6" s="27"/>
    </row>
    <row r="7" spans="1:11" ht="60" customHeight="1">
      <c r="A7" s="173" t="s">
        <v>21</v>
      </c>
      <c r="B7" s="174"/>
      <c r="C7" s="174"/>
      <c r="D7" s="8" t="s">
        <v>22</v>
      </c>
      <c r="E7" s="4">
        <v>0.1</v>
      </c>
      <c r="F7" s="175">
        <v>454.3</v>
      </c>
      <c r="G7" s="176"/>
      <c r="H7" s="11">
        <f>F7*E7</f>
        <v>45.43000000000001</v>
      </c>
      <c r="I7" s="185"/>
      <c r="J7" s="27"/>
      <c r="K7" s="28"/>
    </row>
    <row r="10" spans="1:8" ht="58.5" customHeight="1">
      <c r="A10" s="179" t="s">
        <v>77</v>
      </c>
      <c r="B10" s="179"/>
      <c r="C10" s="179"/>
      <c r="D10" s="179"/>
      <c r="E10" s="179"/>
      <c r="F10" s="179"/>
      <c r="G10" s="179"/>
      <c r="H10" s="179"/>
    </row>
    <row r="11" spans="1:9" ht="17.25" customHeight="1">
      <c r="A11" s="46"/>
      <c r="B11" s="46"/>
      <c r="C11" s="46"/>
      <c r="D11" s="46"/>
      <c r="E11" s="46"/>
      <c r="F11" s="46"/>
      <c r="G11" s="46"/>
      <c r="H11" s="46"/>
      <c r="I11" s="48" t="s">
        <v>76</v>
      </c>
    </row>
    <row r="12" spans="1:9" ht="13.5" customHeight="1">
      <c r="A12" s="136" t="s">
        <v>4</v>
      </c>
      <c r="B12" s="137"/>
      <c r="C12" s="137"/>
      <c r="D12" s="136" t="s">
        <v>5</v>
      </c>
      <c r="E12" s="137"/>
      <c r="F12" s="136" t="s">
        <v>6</v>
      </c>
      <c r="G12" s="137"/>
      <c r="H12" s="136" t="s">
        <v>17</v>
      </c>
      <c r="I12" s="177" t="s">
        <v>3</v>
      </c>
    </row>
    <row r="13" spans="1:9" ht="30">
      <c r="A13" s="137"/>
      <c r="B13" s="137"/>
      <c r="C13" s="137"/>
      <c r="D13" s="3" t="s">
        <v>18</v>
      </c>
      <c r="E13" s="3" t="s">
        <v>0</v>
      </c>
      <c r="F13" s="137"/>
      <c r="G13" s="137"/>
      <c r="H13" s="137"/>
      <c r="I13" s="178"/>
    </row>
    <row r="14" spans="1:9" ht="12.75">
      <c r="A14" s="172">
        <v>1</v>
      </c>
      <c r="B14" s="172"/>
      <c r="C14" s="172"/>
      <c r="D14" s="4">
        <v>2</v>
      </c>
      <c r="E14" s="4">
        <v>3</v>
      </c>
      <c r="F14" s="172">
        <v>4</v>
      </c>
      <c r="G14" s="172"/>
      <c r="H14" s="4">
        <v>5</v>
      </c>
      <c r="I14" s="12">
        <v>6</v>
      </c>
    </row>
    <row r="15" spans="1:9" ht="87" customHeight="1">
      <c r="A15" s="181" t="s">
        <v>72</v>
      </c>
      <c r="B15" s="182"/>
      <c r="C15" s="183"/>
      <c r="D15" s="8" t="s">
        <v>19</v>
      </c>
      <c r="E15" s="8" t="s">
        <v>20</v>
      </c>
      <c r="F15" s="175">
        <v>9.09</v>
      </c>
      <c r="G15" s="180"/>
      <c r="H15" s="11">
        <f>F15</f>
        <v>9.09</v>
      </c>
      <c r="I15" s="184" t="s">
        <v>73</v>
      </c>
    </row>
    <row r="16" spans="1:9" ht="54" customHeight="1">
      <c r="A16" s="173" t="s">
        <v>21</v>
      </c>
      <c r="B16" s="174"/>
      <c r="C16" s="174"/>
      <c r="D16" s="8" t="s">
        <v>22</v>
      </c>
      <c r="E16" s="4">
        <v>0.1</v>
      </c>
      <c r="F16" s="175">
        <v>454.3</v>
      </c>
      <c r="G16" s="176"/>
      <c r="H16" s="11">
        <f>F16*E16</f>
        <v>45.43000000000001</v>
      </c>
      <c r="I16" s="185"/>
    </row>
  </sheetData>
  <sheetProtection/>
  <mergeCells count="26">
    <mergeCell ref="A14:C14"/>
    <mergeCell ref="F14:G14"/>
    <mergeCell ref="A15:C15"/>
    <mergeCell ref="F15:G15"/>
    <mergeCell ref="I15:I16"/>
    <mergeCell ref="A16:C16"/>
    <mergeCell ref="F16:G16"/>
    <mergeCell ref="F6:G6"/>
    <mergeCell ref="A6:C6"/>
    <mergeCell ref="I6:I7"/>
    <mergeCell ref="A12:C13"/>
    <mergeCell ref="D12:E12"/>
    <mergeCell ref="F12:G13"/>
    <mergeCell ref="H12:H13"/>
    <mergeCell ref="I12:I13"/>
    <mergeCell ref="A10:H10"/>
    <mergeCell ref="A5:C5"/>
    <mergeCell ref="F5:G5"/>
    <mergeCell ref="A7:C7"/>
    <mergeCell ref="F7:G7"/>
    <mergeCell ref="I3:I4"/>
    <mergeCell ref="A1:H1"/>
    <mergeCell ref="A3:C4"/>
    <mergeCell ref="D3:E3"/>
    <mergeCell ref="F3:G4"/>
    <mergeCell ref="H3:H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6.875" style="0" customWidth="1"/>
    <col min="2" max="2" width="53.25390625" style="0" customWidth="1"/>
    <col min="3" max="3" width="25.00390625" style="0" customWidth="1"/>
  </cols>
  <sheetData>
    <row r="1" spans="1:3" ht="12.75">
      <c r="A1" s="19"/>
      <c r="B1" s="19"/>
      <c r="C1" s="19"/>
    </row>
    <row r="2" spans="1:3" ht="15.75">
      <c r="A2" s="186" t="s">
        <v>23</v>
      </c>
      <c r="B2" s="187"/>
      <c r="C2" s="187"/>
    </row>
    <row r="3" spans="1:3" ht="15.75">
      <c r="A3" s="186" t="s">
        <v>68</v>
      </c>
      <c r="B3" s="187"/>
      <c r="C3" s="187"/>
    </row>
    <row r="4" spans="1:3" ht="15.75">
      <c r="A4" s="15"/>
      <c r="B4" s="16"/>
      <c r="C4" s="16"/>
    </row>
    <row r="5" spans="1:3" ht="15">
      <c r="A5" s="17"/>
      <c r="B5" s="18"/>
      <c r="C5" s="48" t="s">
        <v>76</v>
      </c>
    </row>
    <row r="6" spans="1:3" ht="30">
      <c r="A6" s="29" t="s">
        <v>24</v>
      </c>
      <c r="B6" s="29" t="s">
        <v>25</v>
      </c>
      <c r="C6" s="29" t="s">
        <v>26</v>
      </c>
    </row>
    <row r="7" spans="1:3" ht="15.75">
      <c r="A7" s="30" t="s">
        <v>27</v>
      </c>
      <c r="B7" s="31"/>
      <c r="C7" s="32"/>
    </row>
    <row r="8" spans="1:3" ht="30">
      <c r="A8" s="33" t="s">
        <v>28</v>
      </c>
      <c r="B8" s="34" t="s">
        <v>29</v>
      </c>
      <c r="C8" s="47" t="s">
        <v>74</v>
      </c>
    </row>
    <row r="9" spans="1:3" ht="30">
      <c r="A9" s="35" t="s">
        <v>30</v>
      </c>
      <c r="B9" s="34" t="s">
        <v>31</v>
      </c>
      <c r="C9" s="47" t="s">
        <v>74</v>
      </c>
    </row>
    <row r="10" spans="1:3" ht="30">
      <c r="A10" s="35" t="s">
        <v>32</v>
      </c>
      <c r="B10" s="34" t="s">
        <v>33</v>
      </c>
      <c r="C10" s="47" t="s">
        <v>74</v>
      </c>
    </row>
    <row r="11" spans="1:3" ht="15.75">
      <c r="A11" s="30" t="s">
        <v>34</v>
      </c>
      <c r="B11" s="31"/>
      <c r="C11" s="32"/>
    </row>
    <row r="12" spans="1:3" ht="30.75" customHeight="1">
      <c r="A12" s="33" t="s">
        <v>35</v>
      </c>
      <c r="B12" s="34" t="s">
        <v>36</v>
      </c>
      <c r="C12" s="47" t="s">
        <v>74</v>
      </c>
    </row>
    <row r="13" spans="1:3" ht="30">
      <c r="A13" s="35" t="s">
        <v>37</v>
      </c>
      <c r="B13" s="36" t="s">
        <v>38</v>
      </c>
      <c r="C13" s="47" t="s">
        <v>74</v>
      </c>
    </row>
    <row r="14" spans="1:3" ht="15.75">
      <c r="A14" s="30" t="s">
        <v>39</v>
      </c>
      <c r="B14" s="31"/>
      <c r="C14" s="32"/>
    </row>
    <row r="15" spans="1:3" ht="15">
      <c r="A15" s="33" t="s">
        <v>40</v>
      </c>
      <c r="B15" s="37" t="s">
        <v>41</v>
      </c>
      <c r="C15" s="38"/>
    </row>
    <row r="16" spans="1:3" ht="15">
      <c r="A16" s="33" t="s">
        <v>42</v>
      </c>
      <c r="B16" s="38" t="s">
        <v>43</v>
      </c>
      <c r="C16" s="39" t="s">
        <v>44</v>
      </c>
    </row>
    <row r="17" spans="1:3" ht="15">
      <c r="A17" s="40" t="s">
        <v>45</v>
      </c>
      <c r="B17" s="41" t="s">
        <v>46</v>
      </c>
      <c r="C17" s="42" t="s">
        <v>44</v>
      </c>
    </row>
    <row r="18" spans="1:3" ht="15">
      <c r="A18" s="33" t="s">
        <v>47</v>
      </c>
      <c r="B18" s="37" t="s">
        <v>48</v>
      </c>
      <c r="C18" s="39"/>
    </row>
    <row r="19" spans="1:3" ht="30">
      <c r="A19" s="43" t="s">
        <v>49</v>
      </c>
      <c r="B19" s="44" t="s">
        <v>50</v>
      </c>
      <c r="C19" s="45" t="s">
        <v>51</v>
      </c>
    </row>
    <row r="20" spans="1:3" ht="15">
      <c r="A20" s="33" t="s">
        <v>52</v>
      </c>
      <c r="B20" s="34" t="s">
        <v>53</v>
      </c>
      <c r="C20" s="39" t="s">
        <v>54</v>
      </c>
    </row>
    <row r="21" spans="1:3" ht="15">
      <c r="A21" s="33" t="s">
        <v>55</v>
      </c>
      <c r="B21" s="34" t="s">
        <v>56</v>
      </c>
      <c r="C21" s="39" t="s">
        <v>75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.875" style="49" customWidth="1"/>
    <col min="2" max="2" width="5.25390625" style="132" customWidth="1"/>
    <col min="3" max="3" width="31.75390625" style="50" customWidth="1"/>
    <col min="4" max="4" width="9.375" style="50" customWidth="1"/>
    <col min="5" max="5" width="9.125" style="50" customWidth="1"/>
    <col min="6" max="6" width="8.75390625" style="50" customWidth="1"/>
    <col min="7" max="7" width="7.00390625" style="133" customWidth="1"/>
    <col min="8" max="8" width="9.875" style="50" customWidth="1"/>
    <col min="9" max="9" width="9.125" style="51" customWidth="1"/>
    <col min="10" max="10" width="17.75390625" style="50" bestFit="1" customWidth="1"/>
    <col min="11" max="16384" width="9.125" style="50" customWidth="1"/>
  </cols>
  <sheetData>
    <row r="1" spans="2:14" ht="12.75" customHeight="1">
      <c r="B1" s="196" t="s">
        <v>78</v>
      </c>
      <c r="C1" s="196"/>
      <c r="D1" s="196"/>
      <c r="E1" s="196"/>
      <c r="F1" s="196"/>
      <c r="G1" s="196"/>
      <c r="H1" s="196"/>
      <c r="I1" s="50"/>
      <c r="N1" s="51"/>
    </row>
    <row r="2" spans="1:14" s="53" customFormat="1" ht="15.75">
      <c r="A2" s="52"/>
      <c r="B2" s="197" t="s">
        <v>79</v>
      </c>
      <c r="C2" s="197"/>
      <c r="D2" s="197"/>
      <c r="E2" s="197"/>
      <c r="F2" s="197"/>
      <c r="G2" s="197"/>
      <c r="H2" s="197"/>
      <c r="N2" s="54"/>
    </row>
    <row r="3" spans="2:14" ht="16.5" thickBot="1">
      <c r="B3" s="198" t="s">
        <v>80</v>
      </c>
      <c r="C3" s="198"/>
      <c r="D3" s="198"/>
      <c r="E3" s="198"/>
      <c r="F3" s="198"/>
      <c r="G3" s="198"/>
      <c r="H3" s="198"/>
      <c r="I3" s="50"/>
      <c r="N3" s="51"/>
    </row>
    <row r="4" spans="2:8" ht="77.25" customHeight="1">
      <c r="B4" s="199" t="s">
        <v>81</v>
      </c>
      <c r="C4" s="201" t="s">
        <v>82</v>
      </c>
      <c r="D4" s="203" t="s">
        <v>83</v>
      </c>
      <c r="E4" s="205" t="s">
        <v>84</v>
      </c>
      <c r="F4" s="203" t="s">
        <v>85</v>
      </c>
      <c r="G4" s="207" t="s">
        <v>86</v>
      </c>
      <c r="H4" s="209" t="s">
        <v>87</v>
      </c>
    </row>
    <row r="5" spans="2:8" ht="26.25" customHeight="1" thickBot="1">
      <c r="B5" s="200"/>
      <c r="C5" s="202"/>
      <c r="D5" s="204"/>
      <c r="E5" s="206"/>
      <c r="F5" s="204"/>
      <c r="G5" s="208"/>
      <c r="H5" s="210"/>
    </row>
    <row r="6" spans="2:8" ht="13.5" thickBot="1">
      <c r="B6" s="55">
        <v>1</v>
      </c>
      <c r="C6" s="55">
        <v>2</v>
      </c>
      <c r="D6" s="56">
        <v>3</v>
      </c>
      <c r="E6" s="57">
        <v>4</v>
      </c>
      <c r="F6" s="58">
        <v>5</v>
      </c>
      <c r="G6" s="55">
        <v>6</v>
      </c>
      <c r="H6" s="55">
        <v>8</v>
      </c>
    </row>
    <row r="7" spans="2:8" ht="13.5" thickBot="1">
      <c r="B7" s="59"/>
      <c r="C7" s="60" t="s">
        <v>88</v>
      </c>
      <c r="D7" s="188" t="s">
        <v>89</v>
      </c>
      <c r="E7" s="188"/>
      <c r="F7" s="188"/>
      <c r="G7" s="61"/>
      <c r="H7" s="62"/>
    </row>
    <row r="8" spans="1:9" s="72" customFormat="1" ht="12.75" customHeight="1">
      <c r="A8" s="63"/>
      <c r="B8" s="64">
        <v>1</v>
      </c>
      <c r="C8" s="65" t="s">
        <v>90</v>
      </c>
      <c r="D8" s="66">
        <v>453.63</v>
      </c>
      <c r="E8" s="67">
        <v>98.5</v>
      </c>
      <c r="F8" s="68"/>
      <c r="G8" s="69"/>
      <c r="H8" s="70">
        <f aca="true" t="shared" si="0" ref="H8:H25">D8-E8-F8-G8</f>
        <v>355.13</v>
      </c>
      <c r="I8" s="71"/>
    </row>
    <row r="9" spans="2:8" ht="12.75">
      <c r="B9" s="73">
        <v>2</v>
      </c>
      <c r="C9" s="65" t="s">
        <v>91</v>
      </c>
      <c r="D9" s="74">
        <v>524.5</v>
      </c>
      <c r="E9" s="75">
        <v>74.1</v>
      </c>
      <c r="F9" s="76">
        <v>41.5</v>
      </c>
      <c r="G9" s="77"/>
      <c r="H9" s="70">
        <f t="shared" si="0"/>
        <v>408.9</v>
      </c>
    </row>
    <row r="10" spans="2:8" ht="12.75">
      <c r="B10" s="64">
        <v>3</v>
      </c>
      <c r="C10" s="65" t="s">
        <v>92</v>
      </c>
      <c r="D10" s="66">
        <v>535.6</v>
      </c>
      <c r="E10" s="67">
        <v>218.1</v>
      </c>
      <c r="F10" s="68"/>
      <c r="G10" s="69"/>
      <c r="H10" s="70">
        <f t="shared" si="0"/>
        <v>317.5</v>
      </c>
    </row>
    <row r="11" spans="2:8" ht="12.75">
      <c r="B11" s="73">
        <v>4</v>
      </c>
      <c r="C11" s="65" t="s">
        <v>93</v>
      </c>
      <c r="D11" s="78">
        <v>641.5</v>
      </c>
      <c r="E11" s="79">
        <v>0</v>
      </c>
      <c r="F11" s="80">
        <v>64.3</v>
      </c>
      <c r="G11" s="81"/>
      <c r="H11" s="70">
        <f t="shared" si="0"/>
        <v>577.2</v>
      </c>
    </row>
    <row r="12" spans="2:8" ht="12.75">
      <c r="B12" s="64">
        <v>5</v>
      </c>
      <c r="C12" s="65" t="s">
        <v>94</v>
      </c>
      <c r="D12" s="66">
        <v>529.4</v>
      </c>
      <c r="E12" s="67">
        <v>72.5</v>
      </c>
      <c r="F12" s="68">
        <v>31.2</v>
      </c>
      <c r="G12" s="69"/>
      <c r="H12" s="70">
        <f t="shared" si="0"/>
        <v>425.7</v>
      </c>
    </row>
    <row r="13" spans="2:8" ht="12.75">
      <c r="B13" s="73">
        <v>6</v>
      </c>
      <c r="C13" s="65" t="s">
        <v>95</v>
      </c>
      <c r="D13" s="66">
        <v>468.5</v>
      </c>
      <c r="E13" s="67">
        <v>91.8</v>
      </c>
      <c r="F13" s="68"/>
      <c r="G13" s="69"/>
      <c r="H13" s="70">
        <f t="shared" si="0"/>
        <v>376.7</v>
      </c>
    </row>
    <row r="14" spans="1:8" s="51" customFormat="1" ht="12.75">
      <c r="A14" s="49"/>
      <c r="B14" s="82">
        <v>7</v>
      </c>
      <c r="C14" s="65" t="s">
        <v>96</v>
      </c>
      <c r="D14" s="83">
        <v>468.6</v>
      </c>
      <c r="E14" s="84">
        <v>81.8</v>
      </c>
      <c r="F14" s="83"/>
      <c r="G14" s="69"/>
      <c r="H14" s="70">
        <f t="shared" si="0"/>
        <v>386.8</v>
      </c>
    </row>
    <row r="15" spans="1:8" s="51" customFormat="1" ht="12.75">
      <c r="A15" s="49"/>
      <c r="B15" s="73">
        <v>8</v>
      </c>
      <c r="C15" s="65" t="s">
        <v>97</v>
      </c>
      <c r="D15" s="66">
        <v>477.9</v>
      </c>
      <c r="E15" s="67">
        <v>82.3</v>
      </c>
      <c r="F15" s="68"/>
      <c r="G15" s="77"/>
      <c r="H15" s="70">
        <f t="shared" si="0"/>
        <v>395.59999999999997</v>
      </c>
    </row>
    <row r="16" spans="1:9" s="89" customFormat="1" ht="12.75">
      <c r="A16" s="49"/>
      <c r="B16" s="64">
        <v>9</v>
      </c>
      <c r="C16" s="65" t="s">
        <v>98</v>
      </c>
      <c r="D16" s="85">
        <v>536.4</v>
      </c>
      <c r="E16" s="86">
        <v>73.7</v>
      </c>
      <c r="F16" s="87">
        <v>29.1</v>
      </c>
      <c r="G16" s="88">
        <v>65.7</v>
      </c>
      <c r="H16" s="70">
        <f t="shared" si="0"/>
        <v>367.9</v>
      </c>
      <c r="I16" s="51"/>
    </row>
    <row r="17" spans="2:8" ht="12.75">
      <c r="B17" s="73">
        <v>10</v>
      </c>
      <c r="C17" s="65" t="s">
        <v>99</v>
      </c>
      <c r="D17" s="66">
        <v>531.1</v>
      </c>
      <c r="E17" s="67">
        <v>75.5</v>
      </c>
      <c r="F17" s="68">
        <v>37.5</v>
      </c>
      <c r="G17" s="69"/>
      <c r="H17" s="70">
        <f t="shared" si="0"/>
        <v>418.1</v>
      </c>
    </row>
    <row r="18" spans="1:9" s="72" customFormat="1" ht="12.75">
      <c r="A18" s="49"/>
      <c r="B18" s="64">
        <v>11</v>
      </c>
      <c r="C18" s="65" t="s">
        <v>100</v>
      </c>
      <c r="D18" s="66">
        <v>641.5</v>
      </c>
      <c r="E18" s="67">
        <v>0</v>
      </c>
      <c r="F18" s="68">
        <v>64.3</v>
      </c>
      <c r="G18" s="69"/>
      <c r="H18" s="70">
        <f t="shared" si="0"/>
        <v>577.2</v>
      </c>
      <c r="I18" s="71"/>
    </row>
    <row r="19" spans="1:9" s="72" customFormat="1" ht="12.75">
      <c r="A19" s="49"/>
      <c r="B19" s="64">
        <v>12</v>
      </c>
      <c r="C19" s="65" t="s">
        <v>101</v>
      </c>
      <c r="D19" s="66">
        <v>1194.2</v>
      </c>
      <c r="E19" s="67">
        <v>205.8</v>
      </c>
      <c r="F19" s="68">
        <v>93.6</v>
      </c>
      <c r="G19" s="69"/>
      <c r="H19" s="70">
        <f t="shared" si="0"/>
        <v>894.8000000000001</v>
      </c>
      <c r="I19" s="71"/>
    </row>
    <row r="20" spans="2:8" ht="12.75">
      <c r="B20" s="73">
        <v>13</v>
      </c>
      <c r="C20" s="65" t="s">
        <v>102</v>
      </c>
      <c r="D20" s="66">
        <v>914.5</v>
      </c>
      <c r="E20" s="67">
        <v>134.2</v>
      </c>
      <c r="F20" s="68">
        <v>118.4</v>
      </c>
      <c r="G20" s="69"/>
      <c r="H20" s="70">
        <f t="shared" si="0"/>
        <v>661.9</v>
      </c>
    </row>
    <row r="21" spans="2:8" ht="12.75">
      <c r="B21" s="73">
        <v>14</v>
      </c>
      <c r="C21" s="65" t="s">
        <v>103</v>
      </c>
      <c r="D21" s="66">
        <v>1199.4</v>
      </c>
      <c r="E21" s="67">
        <v>184.1</v>
      </c>
      <c r="F21" s="68">
        <v>94.3</v>
      </c>
      <c r="G21" s="69"/>
      <c r="H21" s="70">
        <f t="shared" si="0"/>
        <v>921.0000000000001</v>
      </c>
    </row>
    <row r="22" spans="2:10" ht="12.75">
      <c r="B22" s="64">
        <v>15</v>
      </c>
      <c r="C22" s="65" t="s">
        <v>104</v>
      </c>
      <c r="D22" s="66">
        <v>912.5</v>
      </c>
      <c r="E22" s="67">
        <v>134.3</v>
      </c>
      <c r="F22" s="68">
        <v>118.9</v>
      </c>
      <c r="G22" s="69">
        <v>50.6</v>
      </c>
      <c r="H22" s="70">
        <f t="shared" si="0"/>
        <v>608.7</v>
      </c>
      <c r="J22" s="90"/>
    </row>
    <row r="23" spans="2:8" ht="12.75">
      <c r="B23" s="64">
        <v>16</v>
      </c>
      <c r="C23" s="65" t="s">
        <v>105</v>
      </c>
      <c r="D23" s="66">
        <v>1195.7</v>
      </c>
      <c r="E23" s="67">
        <v>192.2</v>
      </c>
      <c r="F23" s="68">
        <v>157.8</v>
      </c>
      <c r="G23" s="69"/>
      <c r="H23" s="70">
        <f t="shared" si="0"/>
        <v>845.7</v>
      </c>
    </row>
    <row r="24" spans="2:8" ht="13.5" thickBot="1">
      <c r="B24" s="91">
        <v>17</v>
      </c>
      <c r="C24" s="65" t="s">
        <v>106</v>
      </c>
      <c r="D24" s="92">
        <v>2174.4</v>
      </c>
      <c r="E24" s="93">
        <v>236.7</v>
      </c>
      <c r="F24" s="94">
        <v>444.4</v>
      </c>
      <c r="G24" s="95"/>
      <c r="H24" s="96">
        <f t="shared" si="0"/>
        <v>1493.3000000000002</v>
      </c>
    </row>
    <row r="25" spans="2:8" ht="13.5" thickBot="1">
      <c r="B25" s="97">
        <v>18</v>
      </c>
      <c r="C25" s="65" t="s">
        <v>107</v>
      </c>
      <c r="D25" s="98">
        <v>2447.6</v>
      </c>
      <c r="E25" s="99">
        <v>237.2</v>
      </c>
      <c r="F25" s="100">
        <v>418</v>
      </c>
      <c r="G25" s="101"/>
      <c r="H25" s="102">
        <f t="shared" si="0"/>
        <v>1792.4</v>
      </c>
    </row>
    <row r="26" spans="2:8" ht="28.5" customHeight="1" thickBot="1">
      <c r="B26" s="189" t="s">
        <v>108</v>
      </c>
      <c r="C26" s="190"/>
      <c r="D26" s="103">
        <f>SUM(D8:D25)</f>
        <v>15846.93</v>
      </c>
      <c r="E26" s="103">
        <f>SUM(E8:E25)</f>
        <v>2192.7999999999997</v>
      </c>
      <c r="F26" s="103">
        <f>SUM(F8:F25)</f>
        <v>1713.2999999999997</v>
      </c>
      <c r="G26" s="103">
        <f>SUM(G8:G25)</f>
        <v>116.30000000000001</v>
      </c>
      <c r="H26" s="103">
        <f>SUM(H8:H25)</f>
        <v>11824.53</v>
      </c>
    </row>
    <row r="27" spans="2:8" ht="13.5" thickBot="1">
      <c r="B27" s="104"/>
      <c r="C27" s="105" t="s">
        <v>109</v>
      </c>
      <c r="D27" s="106" t="s">
        <v>110</v>
      </c>
      <c r="E27" s="106"/>
      <c r="F27" s="106"/>
      <c r="G27" s="106"/>
      <c r="H27" s="107"/>
    </row>
    <row r="28" spans="1:9" s="72" customFormat="1" ht="12.75">
      <c r="A28" s="49"/>
      <c r="B28" s="64">
        <v>19</v>
      </c>
      <c r="C28" s="65" t="s">
        <v>111</v>
      </c>
      <c r="D28" s="66">
        <v>125.6</v>
      </c>
      <c r="E28" s="67"/>
      <c r="F28" s="68">
        <v>7.5</v>
      </c>
      <c r="G28" s="69"/>
      <c r="H28" s="108">
        <f aca="true" t="shared" si="1" ref="H28:H34">D28-E28-F28-G28</f>
        <v>118.1</v>
      </c>
      <c r="I28" s="71"/>
    </row>
    <row r="29" spans="1:9" s="72" customFormat="1" ht="13.5" thickBot="1">
      <c r="A29" s="49"/>
      <c r="B29" s="109">
        <v>20</v>
      </c>
      <c r="C29" s="110" t="s">
        <v>112</v>
      </c>
      <c r="D29" s="111">
        <v>102.57</v>
      </c>
      <c r="E29" s="112"/>
      <c r="F29" s="113">
        <v>13.4</v>
      </c>
      <c r="G29" s="114"/>
      <c r="H29" s="115">
        <f t="shared" si="1"/>
        <v>89.16999999999999</v>
      </c>
      <c r="I29" s="71"/>
    </row>
    <row r="30" spans="2:8" ht="12.75">
      <c r="B30" s="116">
        <v>21</v>
      </c>
      <c r="C30" s="117" t="s">
        <v>113</v>
      </c>
      <c r="D30" s="118">
        <v>106.2</v>
      </c>
      <c r="E30" s="119"/>
      <c r="F30" s="120">
        <v>14</v>
      </c>
      <c r="G30" s="121"/>
      <c r="H30" s="122">
        <f t="shared" si="1"/>
        <v>92.2</v>
      </c>
    </row>
    <row r="31" spans="2:8" ht="12.75">
      <c r="B31" s="64">
        <v>22</v>
      </c>
      <c r="C31" s="65" t="s">
        <v>114</v>
      </c>
      <c r="D31" s="66">
        <v>103.4</v>
      </c>
      <c r="E31" s="67"/>
      <c r="F31" s="68">
        <v>13.4</v>
      </c>
      <c r="G31" s="69"/>
      <c r="H31" s="108">
        <f t="shared" si="1"/>
        <v>90</v>
      </c>
    </row>
    <row r="32" spans="1:9" s="72" customFormat="1" ht="12.75">
      <c r="A32" s="49"/>
      <c r="B32" s="73">
        <v>23</v>
      </c>
      <c r="C32" s="65" t="s">
        <v>115</v>
      </c>
      <c r="D32" s="66">
        <v>106.6</v>
      </c>
      <c r="E32" s="67"/>
      <c r="F32" s="68">
        <v>14.3</v>
      </c>
      <c r="G32" s="69"/>
      <c r="H32" s="108">
        <f t="shared" si="1"/>
        <v>92.3</v>
      </c>
      <c r="I32" s="71"/>
    </row>
    <row r="33" spans="2:8" ht="12.75">
      <c r="B33" s="64">
        <v>24</v>
      </c>
      <c r="C33" s="65" t="s">
        <v>116</v>
      </c>
      <c r="D33" s="66">
        <v>104.4</v>
      </c>
      <c r="E33" s="67"/>
      <c r="F33" s="68">
        <v>13.8</v>
      </c>
      <c r="G33" s="69"/>
      <c r="H33" s="108">
        <f t="shared" si="1"/>
        <v>90.60000000000001</v>
      </c>
    </row>
    <row r="34" spans="2:8" ht="12.75">
      <c r="B34" s="73">
        <v>25</v>
      </c>
      <c r="C34" s="65" t="s">
        <v>117</v>
      </c>
      <c r="D34" s="66">
        <v>106.6</v>
      </c>
      <c r="E34" s="67"/>
      <c r="F34" s="68">
        <v>14.3</v>
      </c>
      <c r="G34" s="69"/>
      <c r="H34" s="108">
        <f t="shared" si="1"/>
        <v>92.3</v>
      </c>
    </row>
    <row r="35" spans="1:9" s="72" customFormat="1" ht="12.75">
      <c r="A35" s="49"/>
      <c r="B35" s="64">
        <v>26</v>
      </c>
      <c r="C35" s="65" t="s">
        <v>118</v>
      </c>
      <c r="D35" s="66">
        <v>129.2</v>
      </c>
      <c r="E35" s="67"/>
      <c r="F35" s="68">
        <v>4.5</v>
      </c>
      <c r="G35" s="69"/>
      <c r="H35" s="108">
        <f>D35-E35-F35-G35</f>
        <v>124.69999999999999</v>
      </c>
      <c r="I35" s="71"/>
    </row>
    <row r="36" spans="1:9" s="72" customFormat="1" ht="12.75">
      <c r="A36" s="49"/>
      <c r="B36" s="64">
        <v>27</v>
      </c>
      <c r="C36" s="65" t="s">
        <v>119</v>
      </c>
      <c r="D36" s="66">
        <v>129.6</v>
      </c>
      <c r="E36" s="67"/>
      <c r="F36" s="68">
        <v>4.7</v>
      </c>
      <c r="G36" s="69"/>
      <c r="H36" s="108">
        <f>D36-E36-F36-G36</f>
        <v>124.89999999999999</v>
      </c>
      <c r="I36" s="71"/>
    </row>
    <row r="37" spans="1:9" s="72" customFormat="1" ht="12.75">
      <c r="A37" s="49"/>
      <c r="B37" s="123">
        <v>28</v>
      </c>
      <c r="C37" s="124" t="s">
        <v>120</v>
      </c>
      <c r="D37" s="125">
        <v>70.6</v>
      </c>
      <c r="E37" s="126"/>
      <c r="F37" s="126"/>
      <c r="G37" s="127"/>
      <c r="H37" s="128">
        <v>70.6</v>
      </c>
      <c r="I37" s="71"/>
    </row>
    <row r="38" spans="1:9" s="72" customFormat="1" ht="12.75">
      <c r="A38" s="49"/>
      <c r="B38" s="123">
        <v>29</v>
      </c>
      <c r="C38" s="124" t="s">
        <v>121</v>
      </c>
      <c r="D38" s="125">
        <v>142.16</v>
      </c>
      <c r="E38" s="126"/>
      <c r="F38" s="126">
        <v>6.9</v>
      </c>
      <c r="G38" s="127"/>
      <c r="H38" s="129">
        <f aca="true" t="shared" si="2" ref="H38:H48">D38-F38</f>
        <v>135.26</v>
      </c>
      <c r="I38" s="71"/>
    </row>
    <row r="39" spans="1:9" s="72" customFormat="1" ht="12.75">
      <c r="A39" s="49"/>
      <c r="B39" s="123">
        <v>30</v>
      </c>
      <c r="C39" s="124" t="s">
        <v>122</v>
      </c>
      <c r="D39" s="125">
        <v>142.16</v>
      </c>
      <c r="E39" s="126"/>
      <c r="F39" s="126">
        <v>6.6</v>
      </c>
      <c r="G39" s="127"/>
      <c r="H39" s="129">
        <f t="shared" si="2"/>
        <v>135.56</v>
      </c>
      <c r="I39" s="71"/>
    </row>
    <row r="40" spans="1:9" s="72" customFormat="1" ht="12.75">
      <c r="A40" s="49"/>
      <c r="B40" s="123">
        <v>31</v>
      </c>
      <c r="C40" s="124" t="s">
        <v>123</v>
      </c>
      <c r="D40" s="125">
        <v>142.16</v>
      </c>
      <c r="E40" s="126"/>
      <c r="F40" s="126">
        <v>4</v>
      </c>
      <c r="G40" s="127"/>
      <c r="H40" s="129">
        <f t="shared" si="2"/>
        <v>138.16</v>
      </c>
      <c r="I40" s="71"/>
    </row>
    <row r="41" spans="1:9" s="72" customFormat="1" ht="12.75">
      <c r="A41" s="49"/>
      <c r="B41" s="123">
        <v>32</v>
      </c>
      <c r="C41" s="124" t="s">
        <v>124</v>
      </c>
      <c r="D41" s="125">
        <v>142.16</v>
      </c>
      <c r="E41" s="126"/>
      <c r="F41" s="126">
        <v>6.7</v>
      </c>
      <c r="G41" s="127"/>
      <c r="H41" s="129">
        <f t="shared" si="2"/>
        <v>135.46</v>
      </c>
      <c r="I41" s="71"/>
    </row>
    <row r="42" spans="1:9" s="72" customFormat="1" ht="12.75">
      <c r="A42" s="49"/>
      <c r="B42" s="123">
        <v>33</v>
      </c>
      <c r="C42" s="124" t="s">
        <v>125</v>
      </c>
      <c r="D42" s="125">
        <v>142.16</v>
      </c>
      <c r="E42" s="126"/>
      <c r="F42" s="126">
        <v>6.7</v>
      </c>
      <c r="G42" s="127"/>
      <c r="H42" s="129">
        <f>D42-F42</f>
        <v>135.46</v>
      </c>
      <c r="I42" s="71"/>
    </row>
    <row r="43" spans="1:9" s="72" customFormat="1" ht="12.75">
      <c r="A43" s="49"/>
      <c r="B43" s="123">
        <v>34</v>
      </c>
      <c r="C43" s="124" t="s">
        <v>126</v>
      </c>
      <c r="D43" s="125">
        <v>126.5</v>
      </c>
      <c r="E43" s="126"/>
      <c r="F43" s="126">
        <v>26</v>
      </c>
      <c r="G43" s="127"/>
      <c r="H43" s="129">
        <f t="shared" si="2"/>
        <v>100.5</v>
      </c>
      <c r="I43" s="71"/>
    </row>
    <row r="44" spans="1:9" s="72" customFormat="1" ht="12.75">
      <c r="A44" s="49"/>
      <c r="B44" s="123">
        <v>35</v>
      </c>
      <c r="C44" s="124" t="s">
        <v>127</v>
      </c>
      <c r="D44" s="125">
        <v>69.81</v>
      </c>
      <c r="E44" s="126"/>
      <c r="F44" s="126"/>
      <c r="G44" s="127"/>
      <c r="H44" s="129">
        <f t="shared" si="2"/>
        <v>69.81</v>
      </c>
      <c r="I44" s="71"/>
    </row>
    <row r="45" spans="1:9" s="72" customFormat="1" ht="12.75">
      <c r="A45" s="49"/>
      <c r="B45" s="123">
        <v>36</v>
      </c>
      <c r="C45" s="124" t="s">
        <v>128</v>
      </c>
      <c r="D45" s="125">
        <v>130.4</v>
      </c>
      <c r="E45" s="126"/>
      <c r="F45" s="126">
        <v>26.9</v>
      </c>
      <c r="G45" s="127"/>
      <c r="H45" s="129">
        <f t="shared" si="2"/>
        <v>103.5</v>
      </c>
      <c r="I45" s="71"/>
    </row>
    <row r="46" spans="1:9" s="72" customFormat="1" ht="12.75">
      <c r="A46" s="49"/>
      <c r="B46" s="123">
        <v>37</v>
      </c>
      <c r="C46" s="124" t="s">
        <v>129</v>
      </c>
      <c r="D46" s="125">
        <v>129.2</v>
      </c>
      <c r="E46" s="126"/>
      <c r="F46" s="126">
        <v>28.5</v>
      </c>
      <c r="G46" s="127"/>
      <c r="H46" s="129">
        <f t="shared" si="2"/>
        <v>100.69999999999999</v>
      </c>
      <c r="I46" s="71"/>
    </row>
    <row r="47" spans="1:9" s="72" customFormat="1" ht="12.75">
      <c r="A47" s="49"/>
      <c r="B47" s="123">
        <v>38</v>
      </c>
      <c r="C47" s="124" t="s">
        <v>130</v>
      </c>
      <c r="D47" s="125">
        <v>127.8</v>
      </c>
      <c r="E47" s="126"/>
      <c r="F47" s="126">
        <v>27.1</v>
      </c>
      <c r="G47" s="127"/>
      <c r="H47" s="129">
        <f t="shared" si="2"/>
        <v>100.69999999999999</v>
      </c>
      <c r="I47" s="71"/>
    </row>
    <row r="48" spans="1:9" s="72" customFormat="1" ht="12.75">
      <c r="A48" s="49"/>
      <c r="B48" s="123">
        <v>39</v>
      </c>
      <c r="C48" s="124" t="s">
        <v>131</v>
      </c>
      <c r="D48" s="125">
        <v>128.7</v>
      </c>
      <c r="E48" s="126"/>
      <c r="F48" s="126">
        <v>19.5</v>
      </c>
      <c r="G48" s="127"/>
      <c r="H48" s="129">
        <f t="shared" si="2"/>
        <v>109.19999999999999</v>
      </c>
      <c r="I48" s="71"/>
    </row>
    <row r="49" spans="2:8" ht="21" customHeight="1" thickBot="1">
      <c r="B49" s="191" t="s">
        <v>132</v>
      </c>
      <c r="C49" s="192"/>
      <c r="D49" s="130">
        <f>SUM(D28:D48)</f>
        <v>2507.98</v>
      </c>
      <c r="E49" s="130">
        <f>SUM(E28:E48)</f>
        <v>0</v>
      </c>
      <c r="F49" s="130">
        <f>SUM(F28:F48)</f>
        <v>258.79999999999995</v>
      </c>
      <c r="G49" s="130">
        <f>SUM(G28:G48)</f>
        <v>0</v>
      </c>
      <c r="H49" s="130">
        <f>SUM(H28:H48)</f>
        <v>2249.18</v>
      </c>
    </row>
    <row r="50" spans="2:8" ht="21.75" customHeight="1" thickBot="1">
      <c r="B50" s="193" t="s">
        <v>133</v>
      </c>
      <c r="C50" s="194" t="s">
        <v>134</v>
      </c>
      <c r="D50" s="131">
        <f>D49+D26</f>
        <v>18354.91</v>
      </c>
      <c r="E50" s="131">
        <f>E49+E26</f>
        <v>2192.7999999999997</v>
      </c>
      <c r="F50" s="131">
        <f>F49+F26</f>
        <v>1972.0999999999997</v>
      </c>
      <c r="G50" s="131">
        <f>G49+G26</f>
        <v>116.30000000000001</v>
      </c>
      <c r="H50" s="131">
        <f>H49+H26</f>
        <v>14073.710000000001</v>
      </c>
    </row>
    <row r="53" spans="2:8" ht="18.75">
      <c r="B53" s="195" t="s">
        <v>135</v>
      </c>
      <c r="C53" s="195"/>
      <c r="D53" s="195"/>
      <c r="E53" s="195"/>
      <c r="F53" s="195"/>
      <c r="G53" s="195"/>
      <c r="H53" s="195"/>
    </row>
    <row r="54" spans="3:4" ht="12.75">
      <c r="C54" s="134"/>
      <c r="D54" s="134"/>
    </row>
  </sheetData>
  <sheetProtection/>
  <mergeCells count="15">
    <mergeCell ref="D4:D5"/>
    <mergeCell ref="E4:E5"/>
    <mergeCell ref="F4:F5"/>
    <mergeCell ref="G4:G5"/>
    <mergeCell ref="H4:H5"/>
    <mergeCell ref="D7:F7"/>
    <mergeCell ref="B26:C26"/>
    <mergeCell ref="B49:C49"/>
    <mergeCell ref="B50:C50"/>
    <mergeCell ref="B53:H53"/>
    <mergeCell ref="B1:H1"/>
    <mergeCell ref="B2:H2"/>
    <mergeCell ref="B3:H3"/>
    <mergeCell ref="B4:B5"/>
    <mergeCell ref="C4:C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nash_pto</cp:lastModifiedBy>
  <cp:lastPrinted>2010-12-16T06:49:03Z</cp:lastPrinted>
  <dcterms:created xsi:type="dcterms:W3CDTF">2010-12-14T06:47:05Z</dcterms:created>
  <dcterms:modified xsi:type="dcterms:W3CDTF">2010-12-17T08:33:58Z</dcterms:modified>
  <cp:category/>
  <cp:version/>
  <cp:contentType/>
  <cp:contentStatus/>
</cp:coreProperties>
</file>