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20" windowHeight="9060" activeTab="0"/>
  </bookViews>
  <sheets>
    <sheet name="размер платы за_ком.услуги_П" sheetId="1" r:id="rId1"/>
    <sheet name="размер платы за_ком.услуги_ В" sheetId="2" r:id="rId2"/>
    <sheet name="размер платы за жилищ.услуги" sheetId="3" r:id="rId3"/>
    <sheet name="перечень по тех.обсл. элект. об" sheetId="4" r:id="rId4"/>
  </sheets>
  <definedNames>
    <definedName name="кв1" localSheetId="3">#REF!</definedName>
    <definedName name="кв1" localSheetId="1">#REF!</definedName>
    <definedName name="кв1" localSheetId="0">#REF!</definedName>
    <definedName name="кв1">#REF!</definedName>
    <definedName name="_xlnm.Print_Area" localSheetId="3">'перечень по тех.обсл. элект. об'!$A$1:$C$33</definedName>
    <definedName name="_xlnm.Print_Area" localSheetId="2">'размер платы за жилищ.услуги'!$A$1:$J$26</definedName>
    <definedName name="_xlnm.Print_Area" localSheetId="1">'размер платы за_ком.услуги_ В'!$A$1:$I$14</definedName>
    <definedName name="_xlnm.Print_Area" localSheetId="0">'размер платы за_ком.услуги_П'!$A$1:$I$21</definedName>
    <definedName name="тариф" localSheetId="1">#REF!</definedName>
    <definedName name="тариф">#REF!</definedName>
    <definedName name="Э" localSheetId="1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<sst xmlns="http://schemas.openxmlformats.org/spreadsheetml/2006/main" count="127" uniqueCount="97">
  <si>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</si>
  <si>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</si>
  <si>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</si>
  <si>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</si>
  <si>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</si>
  <si>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количество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</si>
  <si>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</si>
  <si>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</si>
  <si>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</si>
  <si>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помещения,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</si>
  <si>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</si>
  <si>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</si>
  <si>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</si>
  <si>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</si>
  <si>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</si>
  <si>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2. Сбор и вывоз ТБО</t>
  </si>
  <si>
    <t>м3 на человека в месяц</t>
  </si>
  <si>
    <t>ОАО "ЮКЭК-Белоярский"</t>
  </si>
  <si>
    <t>(наименование организации)</t>
  </si>
  <si>
    <t>Размер платы за услуги с НДС руб., коп.                                  (гр.3 х гр.4)</t>
  </si>
  <si>
    <t>единица измерения</t>
  </si>
  <si>
    <t>№п/п</t>
  </si>
  <si>
    <t>Наименование работ</t>
  </si>
  <si>
    <t>Периодичность выполняемых работ</t>
  </si>
  <si>
    <t>1.1</t>
  </si>
  <si>
    <t>1.2</t>
  </si>
  <si>
    <t>1.3</t>
  </si>
  <si>
    <t>2.1</t>
  </si>
  <si>
    <t>2.2</t>
  </si>
  <si>
    <t>2.3</t>
  </si>
  <si>
    <t>2.4</t>
  </si>
  <si>
    <t>2.5</t>
  </si>
  <si>
    <t>Мелкий ремонт электропроводки</t>
  </si>
  <si>
    <t>2.6</t>
  </si>
  <si>
    <t>2 раза в год</t>
  </si>
  <si>
    <t>Перечень, состав и периодичность работ по техническому обслуживанию</t>
  </si>
  <si>
    <t>внутридомового электросилового оборудования и текущему ремонту</t>
  </si>
  <si>
    <t xml:space="preserve"> с.п. Полноват Белоярского района</t>
  </si>
  <si>
    <t>внутридомовых электрических сетей на территории</t>
  </si>
  <si>
    <t>1. Техническое обслуживание внутридомового электросилового оборудования</t>
  </si>
  <si>
    <t>Замена перегоревших электроламп в подъездах</t>
  </si>
  <si>
    <t>Ремонт выключателей</t>
  </si>
  <si>
    <t>при проведении плановых осмотров или по заявкам жильцов</t>
  </si>
  <si>
    <t>1.4</t>
  </si>
  <si>
    <t>1.5</t>
  </si>
  <si>
    <t>1.6</t>
  </si>
  <si>
    <t>1.7</t>
  </si>
  <si>
    <t>1.8</t>
  </si>
  <si>
    <t>Осмотр линий электрических сетей, арматуры и электрооборудования на лестничных клетках</t>
  </si>
  <si>
    <t>согласно графику планово-предупредительных ремонтов</t>
  </si>
  <si>
    <t>Осмотр вводно-распределительного устройства</t>
  </si>
  <si>
    <t>Осмотр этажных электрических щитов</t>
  </si>
  <si>
    <t>Осмотр рубильников</t>
  </si>
  <si>
    <t>Осмотр силовой установки</t>
  </si>
  <si>
    <t>2. Текущий ремонт внутридомовых электрических сетей</t>
  </si>
  <si>
    <t>2.7</t>
  </si>
  <si>
    <t>2.8</t>
  </si>
  <si>
    <t>2.9</t>
  </si>
  <si>
    <t>Замена неисправных участков электросети</t>
  </si>
  <si>
    <t>по мере выявления</t>
  </si>
  <si>
    <t>Замены вышедших из строя выключателей</t>
  </si>
  <si>
    <t>постоянно при осмотрах жилого фонда</t>
  </si>
  <si>
    <t>Замена светильников (для ламп накаливания)</t>
  </si>
  <si>
    <t>постоянно при осмотрах жилого фонда, по заявкам жильцов</t>
  </si>
  <si>
    <t>Замена пакетных переключателей вводно-распределительных устройств</t>
  </si>
  <si>
    <t>по мере выявления, при проведении планово-предупредительных ремонтов</t>
  </si>
  <si>
    <t>Замена предохранителей</t>
  </si>
  <si>
    <t>по мере выявления или по заявкам жильцов</t>
  </si>
  <si>
    <t>Замена автоматических выключателей</t>
  </si>
  <si>
    <t>Замена стенного или потолочного патрона</t>
  </si>
  <si>
    <t>Замена рубильника</t>
  </si>
  <si>
    <t>Измерение сопротивления изоляций сетей</t>
  </si>
  <si>
    <t>Коммунальные услуги</t>
  </si>
  <si>
    <t>1. Холодное водоснабжение</t>
  </si>
  <si>
    <t xml:space="preserve"> - в домах без горячего водоснабжения и ванн</t>
  </si>
  <si>
    <t xml:space="preserve"> - в полностью благоустроенных домах</t>
  </si>
  <si>
    <t xml:space="preserve"> - в домах, оборудованных приборами учета</t>
  </si>
  <si>
    <t>м3</t>
  </si>
  <si>
    <t>по счетчику</t>
  </si>
  <si>
    <t xml:space="preserve">2. Отопление </t>
  </si>
  <si>
    <t xml:space="preserve">Гкал на м2 общей площади </t>
  </si>
  <si>
    <t xml:space="preserve">3.  Горячее водоснабжение </t>
  </si>
  <si>
    <t>Гкал на человека в месяц</t>
  </si>
  <si>
    <t>Основание</t>
  </si>
  <si>
    <t>Договор с ТСЖ "Уютный дом" №06/2010/142 - П от 01.06.2010 г.</t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</si>
  <si>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</si>
  <si>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3.1. Текущий ремонт</t>
  </si>
  <si>
    <t>3.2. Освещение мест общего пользования</t>
  </si>
  <si>
    <t>3.3. Техническое обслуживание общих коммуникаций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</si>
  <si>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в 2011 году</t>
    </r>
  </si>
  <si>
    <t>Приказ РСТ ХМАО-Югры № 89-нп от 25 ноября 2010 года</t>
  </si>
  <si>
    <t>Приказ РСТ ХМАО-Югры № 92-нп от 30 ноября 2010 года</t>
  </si>
  <si>
    <t>Постановление администрации Белоярского района №698 от 20 мая 2010 г.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</si>
  <si>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деревни Ванзеват в 2011 году</t>
    </r>
  </si>
  <si>
    <t xml:space="preserve">1. Отопление </t>
  </si>
  <si>
    <r>
      <t xml:space="preserve">Размер платы граждан за жилое помещение,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b/>
        <i/>
        <u val="single"/>
        <sz val="14"/>
        <rFont val="Times New Roman"/>
        <family val="1"/>
      </rPr>
      <t>сельского поселения Полноват в 2011 году</t>
    </r>
  </si>
  <si>
    <t>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</si>
</sst>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0" xfId="52" applyFont="1" applyAlignment="1">
      <alignment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11" fillId="0" borderId="11" xfId="52" applyFont="1" applyBorder="1" applyAlignment="1">
      <alignment vertical="center"/>
      <protection/>
    </xf>
    <xf numFmtId="0" fontId="11" fillId="0" borderId="12" xfId="52" applyFont="1" applyBorder="1" applyAlignment="1">
      <alignment vertical="center"/>
      <protection/>
    </xf>
    <xf numFmtId="0" fontId="11" fillId="0" borderId="0" xfId="52" applyFont="1" applyAlignment="1">
      <alignment/>
      <protection/>
    </xf>
    <xf numFmtId="0" fontId="11" fillId="0" borderId="13" xfId="52" applyFont="1" applyBorder="1" applyAlignment="1">
      <alignment vertical="center"/>
      <protection/>
    </xf>
    <xf numFmtId="0" fontId="11" fillId="0" borderId="0" xfId="52" applyFont="1" applyBorder="1" applyAlignment="1">
      <alignment vertical="center"/>
      <protection/>
    </xf>
    <xf numFmtId="2" fontId="9" fillId="0" borderId="0" xfId="52" applyNumberFormat="1" applyFont="1" applyAlignment="1">
      <alignment/>
      <protection/>
    </xf>
    <xf numFmtId="0" fontId="9" fillId="0" borderId="11" xfId="52" applyFont="1" applyBorder="1" applyAlignment="1">
      <alignment/>
      <protection/>
    </xf>
    <xf numFmtId="0" fontId="9" fillId="0" borderId="12" xfId="52" applyFont="1" applyBorder="1" applyAlignment="1">
      <alignment/>
      <protection/>
    </xf>
    <xf numFmtId="0" fontId="9" fillId="0" borderId="0" xfId="52" applyFont="1" applyAlignment="1">
      <alignment/>
      <protection/>
    </xf>
    <xf numFmtId="0" fontId="4" fillId="0" borderId="14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2" fontId="6" fillId="0" borderId="0" xfId="52" applyNumberFormat="1" applyFont="1" applyAlignment="1">
      <alignment/>
      <protection/>
    </xf>
    <xf numFmtId="0" fontId="4" fillId="0" borderId="11" xfId="52" applyFont="1" applyBorder="1" applyAlignment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0" xfId="52" applyFont="1" applyBorder="1" applyAlignme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/>
      <protection/>
    </xf>
    <xf numFmtId="0" fontId="11" fillId="0" borderId="0" xfId="52" applyFont="1" applyAlignment="1">
      <alignment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0" fontId="9" fillId="0" borderId="0" xfId="52" applyFont="1">
      <alignment/>
      <protection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6" fillId="0" borderId="0" xfId="52" applyFont="1" applyBorder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2" fontId="9" fillId="0" borderId="0" xfId="52" applyNumberFormat="1" applyFont="1" applyBorder="1" applyAlignment="1">
      <alignment horizontal="center" vertical="center"/>
      <protection/>
    </xf>
    <xf numFmtId="2" fontId="4" fillId="0" borderId="0" xfId="52" applyNumberFormat="1" applyFont="1" applyBorder="1" applyAlignment="1">
      <alignment horizontal="center" vertical="center"/>
      <protection/>
    </xf>
    <xf numFmtId="0" fontId="20" fillId="0" borderId="0" xfId="52" applyFont="1" applyBorder="1">
      <alignment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0" xfId="52" applyBorder="1" applyAlignment="1">
      <alignment vertical="center" wrapText="1"/>
      <protection/>
    </xf>
    <xf numFmtId="0" fontId="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28" fillId="0" borderId="0" xfId="53" applyFont="1" applyFill="1">
      <alignment/>
      <protection/>
    </xf>
    <xf numFmtId="0" fontId="20" fillId="0" borderId="0" xfId="53" applyFont="1" applyFill="1">
      <alignment/>
      <protection/>
    </xf>
    <xf numFmtId="0" fontId="2" fillId="0" borderId="0" xfId="53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2" applyAlignment="1">
      <alignment horizontal="center"/>
      <protection/>
    </xf>
    <xf numFmtId="0" fontId="2" fillId="0" borderId="0" xfId="53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3" fillId="0" borderId="18" xfId="53" applyFont="1" applyFill="1" applyBorder="1" applyAlignment="1">
      <alignment vertical="center"/>
      <protection/>
    </xf>
    <xf numFmtId="0" fontId="3" fillId="0" borderId="19" xfId="53" applyFont="1" applyFill="1" applyBorder="1" applyAlignment="1">
      <alignment vertical="center"/>
      <protection/>
    </xf>
    <xf numFmtId="0" fontId="3" fillId="0" borderId="17" xfId="53" applyFont="1" applyFill="1" applyBorder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vertic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16" fontId="9" fillId="0" borderId="10" xfId="53" applyNumberFormat="1" applyFont="1" applyFill="1" applyBorder="1" applyAlignment="1">
      <alignment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2" fillId="0" borderId="0" xfId="62">
      <alignment/>
      <protection/>
    </xf>
    <xf numFmtId="0" fontId="4" fillId="0" borderId="0" xfId="62" applyFont="1">
      <alignment/>
      <protection/>
    </xf>
    <xf numFmtId="0" fontId="11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9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0" fontId="20" fillId="0" borderId="0" xfId="62" applyFont="1" applyBorder="1">
      <alignment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2" fontId="9" fillId="33" borderId="17" xfId="62" applyNumberFormat="1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2" fontId="9" fillId="33" borderId="10" xfId="52" applyNumberFormat="1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9" fillId="33" borderId="10" xfId="62" applyFont="1" applyFill="1" applyBorder="1" applyAlignment="1">
      <alignment horizontal="center" vertical="center" wrapText="1"/>
      <protection/>
    </xf>
    <xf numFmtId="2" fontId="9" fillId="33" borderId="10" xfId="62" applyNumberFormat="1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2" fontId="9" fillId="33" borderId="0" xfId="62" applyNumberFormat="1" applyFont="1" applyFill="1" applyBorder="1" applyAlignment="1">
      <alignment horizontal="center" vertical="center"/>
      <protection/>
    </xf>
    <xf numFmtId="0" fontId="24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8" fillId="0" borderId="0" xfId="62" applyFont="1" applyBorder="1" applyAlignment="1">
      <alignment horizontal="center" vertical="center" wrapText="1"/>
      <protection/>
    </xf>
    <xf numFmtId="0" fontId="19" fillId="0" borderId="0" xfId="62" applyFont="1" applyBorder="1" applyAlignment="1">
      <alignment vertical="center" wrapText="1"/>
      <protection/>
    </xf>
    <xf numFmtId="0" fontId="18" fillId="0" borderId="0" xfId="62" applyFont="1" applyBorder="1" applyAlignment="1">
      <alignment vertical="center" wrapText="1"/>
      <protection/>
    </xf>
    <xf numFmtId="0" fontId="19" fillId="0" borderId="0" xfId="62" applyFont="1" applyBorder="1" applyAlignment="1">
      <alignment horizontal="left" indent="2"/>
      <protection/>
    </xf>
    <xf numFmtId="0" fontId="19" fillId="0" borderId="0" xfId="62" applyFont="1" applyBorder="1" applyAlignment="1">
      <alignment horizontal="left" vertical="center" wrapText="1"/>
      <protection/>
    </xf>
    <xf numFmtId="0" fontId="21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 wrapText="1"/>
      <protection/>
    </xf>
    <xf numFmtId="2" fontId="22" fillId="0" borderId="0" xfId="62" applyNumberFormat="1" applyFont="1" applyBorder="1" applyAlignment="1">
      <alignment horizontal="center" vertical="center"/>
      <protection/>
    </xf>
    <xf numFmtId="2" fontId="20" fillId="0" borderId="0" xfId="62" applyNumberFormat="1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1" fillId="0" borderId="0" xfId="62" applyFont="1" applyBorder="1" applyAlignment="1">
      <alignment horizontal="center" vertical="center" wrapText="1"/>
      <protection/>
    </xf>
    <xf numFmtId="2" fontId="19" fillId="0" borderId="0" xfId="62" applyNumberFormat="1" applyFont="1" applyBorder="1" applyAlignment="1">
      <alignment horizontal="center" vertical="center"/>
      <protection/>
    </xf>
    <xf numFmtId="0" fontId="27" fillId="0" borderId="0" xfId="62" applyFont="1" applyBorder="1">
      <alignment/>
      <protection/>
    </xf>
    <xf numFmtId="0" fontId="16" fillId="0" borderId="0" xfId="52" applyFont="1" applyAlignment="1">
      <alignment wrapText="1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2" fontId="4" fillId="33" borderId="17" xfId="52" applyNumberFormat="1" applyFont="1" applyFill="1" applyBorder="1" applyAlignment="1">
      <alignment horizontal="center" vertical="center"/>
      <protection/>
    </xf>
    <xf numFmtId="0" fontId="20" fillId="0" borderId="10" xfId="62" applyFont="1" applyBorder="1">
      <alignment/>
      <protection/>
    </xf>
    <xf numFmtId="0" fontId="31" fillId="0" borderId="0" xfId="53" applyFont="1" applyFill="1" applyAlignment="1">
      <alignment horizontal="right"/>
      <protection/>
    </xf>
    <xf numFmtId="0" fontId="15" fillId="0" borderId="10" xfId="62" applyFont="1" applyBorder="1" applyAlignment="1">
      <alignment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/>
      <protection/>
    </xf>
    <xf numFmtId="2" fontId="9" fillId="33" borderId="10" xfId="62" applyNumberFormat="1" applyFont="1" applyFill="1" applyBorder="1" applyAlignment="1">
      <alignment horizontal="center" vertical="center"/>
      <protection/>
    </xf>
    <xf numFmtId="0" fontId="19" fillId="0" borderId="0" xfId="62" applyFont="1" applyBorder="1" applyAlignment="1">
      <alignment horizontal="left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18" fillId="0" borderId="0" xfId="62" applyFont="1" applyBorder="1" applyAlignment="1">
      <alignment horizontal="center" vertical="center" wrapText="1"/>
      <protection/>
    </xf>
    <xf numFmtId="0" fontId="19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>
      <alignment vertical="center" wrapText="1"/>
      <protection/>
    </xf>
    <xf numFmtId="2" fontId="22" fillId="0" borderId="0" xfId="62" applyNumberFormat="1" applyFont="1" applyBorder="1" applyAlignment="1">
      <alignment horizontal="center" vertical="center"/>
      <protection/>
    </xf>
    <xf numFmtId="0" fontId="18" fillId="0" borderId="0" xfId="62" applyFont="1" applyBorder="1" applyAlignment="1">
      <alignment vertical="center"/>
      <protection/>
    </xf>
    <xf numFmtId="0" fontId="18" fillId="0" borderId="0" xfId="62" applyFont="1" applyBorder="1" applyAlignment="1">
      <alignment vertical="center" wrapText="1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 wrapText="1"/>
      <protection/>
    </xf>
    <xf numFmtId="2" fontId="3" fillId="33" borderId="16" xfId="52" applyNumberFormat="1" applyFont="1" applyFill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15" fillId="33" borderId="16" xfId="62" applyFont="1" applyFill="1" applyBorder="1" applyAlignment="1">
      <alignment vertical="center" wrapText="1"/>
      <protection/>
    </xf>
    <xf numFmtId="0" fontId="15" fillId="33" borderId="21" xfId="62" applyFont="1" applyFill="1" applyBorder="1" applyAlignment="1">
      <alignment vertical="center" wrapText="1"/>
      <protection/>
    </xf>
    <xf numFmtId="0" fontId="15" fillId="33" borderId="22" xfId="62" applyFont="1" applyFill="1" applyBorder="1" applyAlignment="1">
      <alignment vertical="center" wrapText="1"/>
      <protection/>
    </xf>
    <xf numFmtId="0" fontId="15" fillId="0" borderId="16" xfId="62" applyFont="1" applyBorder="1" applyAlignment="1">
      <alignment vertical="center" wrapText="1"/>
      <protection/>
    </xf>
    <xf numFmtId="0" fontId="15" fillId="0" borderId="21" xfId="62" applyFont="1" applyBorder="1" applyAlignment="1">
      <alignment vertical="center" wrapText="1"/>
      <protection/>
    </xf>
    <xf numFmtId="0" fontId="15" fillId="0" borderId="22" xfId="62" applyFont="1" applyBorder="1" applyAlignment="1">
      <alignment vertical="center" wrapText="1"/>
      <protection/>
    </xf>
    <xf numFmtId="0" fontId="21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>
      <alignment vertical="center" wrapText="1"/>
      <protection/>
    </xf>
    <xf numFmtId="2" fontId="22" fillId="0" borderId="0" xfId="62" applyNumberFormat="1" applyFont="1" applyBorder="1" applyAlignment="1">
      <alignment horizontal="center" vertical="center"/>
      <protection/>
    </xf>
    <xf numFmtId="0" fontId="18" fillId="0" borderId="0" xfId="62" applyFont="1" applyBorder="1" applyAlignment="1">
      <alignment vertical="center" wrapText="1"/>
      <protection/>
    </xf>
    <xf numFmtId="0" fontId="26" fillId="0" borderId="0" xfId="62" applyFont="1" applyBorder="1" applyAlignment="1">
      <alignment vertical="center" wrapText="1"/>
      <protection/>
    </xf>
    <xf numFmtId="0" fontId="22" fillId="0" borderId="0" xfId="62" applyFont="1" applyBorder="1" applyAlignment="1">
      <alignment vertical="center" wrapText="1"/>
      <protection/>
    </xf>
    <xf numFmtId="0" fontId="2" fillId="0" borderId="0" xfId="62" applyBorder="1" applyAlignment="1">
      <alignment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2" fillId="0" borderId="0" xfId="62" applyBorder="1" applyAlignment="1">
      <alignment horizontal="center" vertical="center"/>
      <protection/>
    </xf>
    <xf numFmtId="0" fontId="19" fillId="0" borderId="0" xfId="62" applyFont="1" applyBorder="1" applyAlignment="1">
      <alignment vertical="center" wrapText="1"/>
      <protection/>
    </xf>
    <xf numFmtId="16" fontId="19" fillId="0" borderId="0" xfId="62" applyNumberFormat="1" applyFont="1" applyBorder="1" applyAlignment="1">
      <alignment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19" fillId="0" borderId="0" xfId="62" applyFont="1" applyBorder="1" applyAlignment="1">
      <alignment horizontal="left" vertical="center" wrapText="1"/>
      <protection/>
    </xf>
    <xf numFmtId="0" fontId="18" fillId="0" borderId="0" xfId="62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8" fillId="0" borderId="0" xfId="62" applyFont="1" applyBorder="1" applyAlignment="1">
      <alignment vertical="center" wrapText="1"/>
      <protection/>
    </xf>
    <xf numFmtId="2" fontId="9" fillId="33" borderId="16" xfId="62" applyNumberFormat="1" applyFont="1" applyFill="1" applyBorder="1" applyAlignment="1">
      <alignment horizontal="center" vertical="center"/>
      <protection/>
    </xf>
    <xf numFmtId="2" fontId="9" fillId="33" borderId="22" xfId="62" applyNumberFormat="1" applyFont="1" applyFill="1" applyBorder="1" applyAlignment="1">
      <alignment horizontal="center" vertical="center"/>
      <protection/>
    </xf>
    <xf numFmtId="0" fontId="6" fillId="33" borderId="22" xfId="52" applyFont="1" applyFill="1" applyBorder="1" applyAlignment="1">
      <alignment horizontal="left" vertical="center" wrapText="1"/>
      <protection/>
    </xf>
    <xf numFmtId="0" fontId="2" fillId="33" borderId="22" xfId="52" applyFill="1" applyBorder="1" applyAlignment="1">
      <alignment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2" fillId="33" borderId="10" xfId="52" applyFill="1" applyBorder="1" applyAlignment="1">
      <alignment vertical="center" wrapText="1"/>
      <protection/>
    </xf>
    <xf numFmtId="2" fontId="9" fillId="33" borderId="10" xfId="62" applyNumberFormat="1" applyFont="1" applyFill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 wrapText="1"/>
      <protection/>
    </xf>
    <xf numFmtId="2" fontId="9" fillId="33" borderId="10" xfId="52" applyNumberFormat="1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left" vertical="center" wrapText="1"/>
      <protection/>
    </xf>
    <xf numFmtId="0" fontId="30" fillId="33" borderId="12" xfId="52" applyFont="1" applyFill="1" applyBorder="1" applyAlignment="1">
      <alignment vertical="center" wrapText="1"/>
      <protection/>
    </xf>
    <xf numFmtId="0" fontId="3" fillId="33" borderId="11" xfId="62" applyFont="1" applyFill="1" applyBorder="1" applyAlignment="1">
      <alignment horizontal="left" vertical="center" wrapText="1"/>
      <protection/>
    </xf>
    <xf numFmtId="0" fontId="3" fillId="33" borderId="12" xfId="62" applyFont="1" applyFill="1" applyBorder="1" applyAlignment="1">
      <alignment horizontal="left" vertical="center" wrapText="1"/>
      <protection/>
    </xf>
    <xf numFmtId="0" fontId="3" fillId="33" borderId="23" xfId="62" applyFont="1" applyFill="1" applyBorder="1" applyAlignment="1">
      <alignment horizontal="left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22" xfId="62" applyFont="1" applyFill="1" applyBorder="1" applyAlignment="1">
      <alignment horizontal="center" vertical="center" wrapText="1"/>
      <protection/>
    </xf>
    <xf numFmtId="0" fontId="9" fillId="33" borderId="16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2" fontId="9" fillId="33" borderId="11" xfId="62" applyNumberFormat="1" applyFont="1" applyFill="1" applyBorder="1" applyAlignment="1">
      <alignment horizontal="center" vertical="center"/>
      <protection/>
    </xf>
    <xf numFmtId="2" fontId="9" fillId="33" borderId="23" xfId="62" applyNumberFormat="1" applyFont="1" applyFill="1" applyBorder="1" applyAlignment="1">
      <alignment horizontal="center" vertical="center"/>
      <protection/>
    </xf>
    <xf numFmtId="2" fontId="9" fillId="33" borderId="14" xfId="62" applyNumberFormat="1" applyFont="1" applyFill="1" applyBorder="1" applyAlignment="1">
      <alignment horizontal="center" vertical="center"/>
      <protection/>
    </xf>
    <xf numFmtId="2" fontId="9" fillId="33" borderId="20" xfId="62" applyNumberFormat="1" applyFont="1" applyFill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left" vertical="center" wrapText="1"/>
      <protection/>
    </xf>
    <xf numFmtId="0" fontId="3" fillId="0" borderId="12" xfId="62" applyFont="1" applyBorder="1" applyAlignment="1">
      <alignment horizontal="left" vertical="center" wrapText="1"/>
      <protection/>
    </xf>
    <xf numFmtId="0" fontId="3" fillId="0" borderId="19" xfId="62" applyFont="1" applyBorder="1" applyAlignment="1">
      <alignment horizontal="left" vertical="center" wrapText="1"/>
      <protection/>
    </xf>
    <xf numFmtId="0" fontId="3" fillId="0" borderId="17" xfId="62" applyFont="1" applyBorder="1" applyAlignment="1">
      <alignment horizontal="left" vertical="center" wrapText="1"/>
      <protection/>
    </xf>
    <xf numFmtId="0" fontId="6" fillId="33" borderId="21" xfId="62" applyFont="1" applyFill="1" applyBorder="1" applyAlignment="1">
      <alignment horizontal="center" vertical="center" wrapText="1"/>
      <protection/>
    </xf>
    <xf numFmtId="0" fontId="9" fillId="33" borderId="16" xfId="62" applyFont="1" applyFill="1" applyBorder="1" applyAlignment="1">
      <alignment horizontal="center" vertical="center" wrapText="1"/>
      <protection/>
    </xf>
    <xf numFmtId="0" fontId="9" fillId="33" borderId="22" xfId="62" applyFont="1" applyFill="1" applyBorder="1" applyAlignment="1">
      <alignment horizontal="center" vertical="center" wrapText="1"/>
      <protection/>
    </xf>
    <xf numFmtId="2" fontId="9" fillId="33" borderId="13" xfId="62" applyNumberFormat="1" applyFont="1" applyFill="1" applyBorder="1" applyAlignment="1">
      <alignment horizontal="center" vertical="center"/>
      <protection/>
    </xf>
    <xf numFmtId="2" fontId="9" fillId="33" borderId="24" xfId="62" applyNumberFormat="1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2" fillId="33" borderId="15" xfId="52" applyFill="1" applyBorder="1" applyAlignment="1">
      <alignment vertical="center" wrapText="1"/>
      <protection/>
    </xf>
    <xf numFmtId="0" fontId="2" fillId="33" borderId="20" xfId="52" applyFill="1" applyBorder="1" applyAlignment="1">
      <alignment vertical="center" wrapText="1"/>
      <protection/>
    </xf>
    <xf numFmtId="0" fontId="3" fillId="0" borderId="0" xfId="62" applyFont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3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3" fillId="33" borderId="18" xfId="52" applyFont="1" applyFill="1" applyBorder="1" applyAlignment="1">
      <alignment horizontal="left" vertical="center" wrapText="1"/>
      <protection/>
    </xf>
    <xf numFmtId="0" fontId="30" fillId="33" borderId="19" xfId="52" applyFont="1" applyFill="1" applyBorder="1" applyAlignment="1">
      <alignment vertical="center" wrapText="1"/>
      <protection/>
    </xf>
    <xf numFmtId="0" fontId="30" fillId="33" borderId="17" xfId="52" applyFont="1" applyFill="1" applyBorder="1" applyAlignment="1">
      <alignment vertical="center" wrapText="1"/>
      <protection/>
    </xf>
    <xf numFmtId="0" fontId="16" fillId="0" borderId="0" xfId="52" applyFont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2" fontId="11" fillId="0" borderId="12" xfId="52" applyNumberFormat="1" applyFont="1" applyBorder="1" applyAlignment="1">
      <alignment horizontal="center" vertical="center"/>
      <protection/>
    </xf>
    <xf numFmtId="2" fontId="11" fillId="0" borderId="23" xfId="52" applyNumberFormat="1" applyFont="1" applyBorder="1" applyAlignment="1">
      <alignment horizontal="center" vertical="center"/>
      <protection/>
    </xf>
    <xf numFmtId="2" fontId="11" fillId="0" borderId="0" xfId="52" applyNumberFormat="1" applyFont="1" applyBorder="1" applyAlignment="1">
      <alignment horizontal="center" vertical="center"/>
      <protection/>
    </xf>
    <xf numFmtId="2" fontId="11" fillId="0" borderId="24" xfId="52" applyNumberFormat="1" applyFont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left" vertical="center" wrapText="1"/>
      <protection/>
    </xf>
    <xf numFmtId="0" fontId="5" fillId="33" borderId="19" xfId="52" applyFont="1" applyFill="1" applyBorder="1" applyAlignment="1">
      <alignment vertical="center" wrapText="1"/>
      <protection/>
    </xf>
    <xf numFmtId="0" fontId="5" fillId="33" borderId="17" xfId="52" applyFont="1" applyFill="1" applyBorder="1" applyAlignment="1">
      <alignment vertical="center" wrapText="1"/>
      <protection/>
    </xf>
    <xf numFmtId="2" fontId="4" fillId="33" borderId="10" xfId="52" applyNumberFormat="1" applyFont="1" applyFill="1" applyBorder="1" applyAlignment="1">
      <alignment horizontal="center" vertical="center"/>
      <protection/>
    </xf>
    <xf numFmtId="2" fontId="32" fillId="0" borderId="16" xfId="52" applyNumberFormat="1" applyFont="1" applyBorder="1" applyAlignment="1">
      <alignment horizontal="center" vertical="center" wrapText="1"/>
      <protection/>
    </xf>
    <xf numFmtId="2" fontId="32" fillId="0" borderId="21" xfId="52" applyNumberFormat="1" applyFont="1" applyBorder="1" applyAlignment="1">
      <alignment horizontal="center" vertical="center" wrapText="1"/>
      <protection/>
    </xf>
    <xf numFmtId="2" fontId="32" fillId="0" borderId="22" xfId="52" applyNumberFormat="1" applyFont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23" xfId="52" applyFont="1" applyFill="1" applyBorder="1" applyAlignment="1">
      <alignment horizontal="left" vertical="center" wrapText="1"/>
      <protection/>
    </xf>
    <xf numFmtId="2" fontId="3" fillId="33" borderId="18" xfId="52" applyNumberFormat="1" applyFont="1" applyFill="1" applyBorder="1" applyAlignment="1">
      <alignment horizontal="center" vertical="center"/>
      <protection/>
    </xf>
    <xf numFmtId="2" fontId="3" fillId="33" borderId="17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2" fontId="4" fillId="33" borderId="18" xfId="52" applyNumberFormat="1" applyFont="1" applyFill="1" applyBorder="1" applyAlignment="1">
      <alignment horizontal="center" vertical="center"/>
      <protection/>
    </xf>
    <xf numFmtId="2" fontId="4" fillId="33" borderId="17" xfId="52" applyNumberFormat="1" applyFont="1" applyFill="1" applyBorder="1" applyAlignment="1">
      <alignment horizontal="center" vertical="center"/>
      <protection/>
    </xf>
    <xf numFmtId="2" fontId="11" fillId="0" borderId="16" xfId="52" applyNumberFormat="1" applyFont="1" applyBorder="1" applyAlignment="1">
      <alignment horizontal="center" vertical="center"/>
      <protection/>
    </xf>
    <xf numFmtId="2" fontId="11" fillId="0" borderId="21" xfId="52" applyNumberFormat="1" applyFont="1" applyBorder="1" applyAlignment="1">
      <alignment horizontal="center" vertical="center"/>
      <protection/>
    </xf>
    <xf numFmtId="2" fontId="9" fillId="0" borderId="10" xfId="52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2" fontId="4" fillId="0" borderId="16" xfId="52" applyNumberFormat="1" applyFont="1" applyBorder="1" applyAlignment="1">
      <alignment horizontal="center" vertical="center"/>
      <protection/>
    </xf>
    <xf numFmtId="2" fontId="4" fillId="0" borderId="21" xfId="52" applyNumberFormat="1" applyFont="1" applyBorder="1" applyAlignment="1">
      <alignment horizontal="center" vertical="center"/>
      <protection/>
    </xf>
    <xf numFmtId="2" fontId="4" fillId="0" borderId="22" xfId="52" applyNumberFormat="1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left" vertical="center"/>
      <protection/>
    </xf>
    <xf numFmtId="0" fontId="12" fillId="0" borderId="19" xfId="52" applyFont="1" applyBorder="1" applyAlignment="1">
      <alignment horizontal="left" vertical="center"/>
      <protection/>
    </xf>
    <xf numFmtId="164" fontId="11" fillId="0" borderId="18" xfId="52" applyNumberFormat="1" applyFont="1" applyBorder="1" applyAlignment="1">
      <alignment horizontal="center" vertical="center"/>
      <protection/>
    </xf>
    <xf numFmtId="164" fontId="12" fillId="0" borderId="17" xfId="52" applyNumberFormat="1" applyFont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21" xfId="53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2 2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Финансовый 3" xfId="76"/>
    <cellStyle name="Финансовый 4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2" width="8.8515625" style="71" customWidth="1"/>
    <col min="3" max="3" width="19.421875" style="71" customWidth="1"/>
    <col min="4" max="4" width="13.57421875" style="71" customWidth="1"/>
    <col min="5" max="5" width="14.00390625" style="71" customWidth="1"/>
    <col min="6" max="6" width="8.00390625" style="71" customWidth="1"/>
    <col min="7" max="7" width="7.7109375" style="71" customWidth="1"/>
    <col min="8" max="8" width="18.57421875" style="71" customWidth="1"/>
    <col min="9" max="9" width="13.140625" style="71" customWidth="1"/>
    <col min="10" max="16384" width="8.8515625" style="71" customWidth="1"/>
  </cols>
  <sheetData>
    <row r="1" spans="1:10" ht="13.5" customHeight="1">
      <c r="A1" s="32" t="s">
        <v>17</v>
      </c>
      <c r="B1" s="1"/>
      <c r="E1" s="1"/>
      <c r="F1" s="33"/>
      <c r="G1" s="33"/>
      <c r="H1" s="1"/>
      <c r="I1" s="33"/>
      <c r="J1" s="1"/>
    </row>
    <row r="2" spans="1:10" ht="15">
      <c r="A2" s="34" t="s">
        <v>18</v>
      </c>
      <c r="B2" s="1"/>
      <c r="E2" s="1"/>
      <c r="F2" s="1"/>
      <c r="G2" s="1"/>
      <c r="H2" s="1"/>
      <c r="I2" s="1"/>
      <c r="J2" s="1"/>
    </row>
    <row r="3" spans="3:10" ht="15">
      <c r="C3" s="34"/>
      <c r="D3" s="1"/>
      <c r="E3" s="1"/>
      <c r="F3" s="1"/>
      <c r="G3" s="1"/>
      <c r="H3" s="1"/>
      <c r="I3" s="1"/>
      <c r="J3" s="1"/>
    </row>
    <row r="4" spans="1:8" s="73" customFormat="1" ht="15">
      <c r="A4" s="194"/>
      <c r="B4" s="195"/>
      <c r="C4" s="195"/>
      <c r="D4" s="195"/>
      <c r="E4" s="195"/>
      <c r="F4" s="195"/>
      <c r="G4" s="195"/>
      <c r="H4" s="195"/>
    </row>
    <row r="5" spans="1:10" ht="15" customHeight="1">
      <c r="A5" s="197"/>
      <c r="B5" s="197"/>
      <c r="C5" s="197"/>
      <c r="D5" s="197"/>
      <c r="E5" s="197"/>
      <c r="F5" s="197"/>
      <c r="G5" s="197"/>
      <c r="H5" s="197"/>
      <c r="I5" s="1"/>
      <c r="J5" s="1"/>
    </row>
    <row r="6" spans="1:10" ht="45" customHeight="1">
      <c r="A6" s="196" t="s">
        <v>89</v>
      </c>
      <c r="B6" s="196"/>
      <c r="C6" s="196"/>
      <c r="D6" s="196"/>
      <c r="E6" s="196"/>
      <c r="F6" s="196"/>
      <c r="G6" s="196"/>
      <c r="H6" s="196"/>
      <c r="I6" s="196"/>
      <c r="J6" s="112"/>
    </row>
    <row r="7" spans="1:8" s="73" customFormat="1" ht="15" customHeight="1">
      <c r="A7" s="72"/>
      <c r="B7" s="72"/>
      <c r="C7" s="72"/>
      <c r="D7" s="72"/>
      <c r="E7" s="72"/>
      <c r="F7" s="72"/>
      <c r="G7" s="72"/>
      <c r="H7" s="72"/>
    </row>
    <row r="8" spans="1:9" s="74" customFormat="1" ht="13.5">
      <c r="A8" s="134" t="s">
        <v>0</v>
      </c>
      <c r="B8" s="135"/>
      <c r="C8" s="135"/>
      <c r="D8" s="134" t="s">
        <v>1</v>
      </c>
      <c r="E8" s="135"/>
      <c r="F8" s="134" t="s">
        <v>2</v>
      </c>
      <c r="G8" s="135"/>
      <c r="H8" s="134" t="s">
        <v>19</v>
      </c>
      <c r="I8" s="134" t="s">
        <v>83</v>
      </c>
    </row>
    <row r="9" spans="1:9" ht="46.5" customHeight="1">
      <c r="A9" s="135"/>
      <c r="B9" s="135"/>
      <c r="C9" s="135"/>
      <c r="D9" s="75" t="s">
        <v>20</v>
      </c>
      <c r="E9" s="75" t="s">
        <v>5</v>
      </c>
      <c r="F9" s="135"/>
      <c r="G9" s="135"/>
      <c r="H9" s="135"/>
      <c r="I9" s="135"/>
    </row>
    <row r="10" spans="1:9" ht="15" customHeight="1">
      <c r="A10" s="181">
        <v>1</v>
      </c>
      <c r="B10" s="181"/>
      <c r="C10" s="181"/>
      <c r="D10" s="76">
        <v>2</v>
      </c>
      <c r="E10" s="76">
        <v>3</v>
      </c>
      <c r="F10" s="181">
        <v>4</v>
      </c>
      <c r="G10" s="181"/>
      <c r="H10" s="76">
        <v>5</v>
      </c>
      <c r="I10" s="113">
        <v>6</v>
      </c>
    </row>
    <row r="11" spans="1:9" s="77" customFormat="1" ht="22.5" customHeight="1">
      <c r="A11" s="182" t="s">
        <v>72</v>
      </c>
      <c r="B11" s="183"/>
      <c r="C11" s="183"/>
      <c r="D11" s="184"/>
      <c r="E11" s="184"/>
      <c r="F11" s="184"/>
      <c r="G11" s="184"/>
      <c r="H11" s="185"/>
      <c r="I11" s="116"/>
    </row>
    <row r="12" spans="1:9" s="77" customFormat="1" ht="22.5" customHeight="1">
      <c r="A12" s="170" t="s">
        <v>73</v>
      </c>
      <c r="B12" s="171"/>
      <c r="C12" s="172"/>
      <c r="D12" s="173" t="s">
        <v>16</v>
      </c>
      <c r="E12" s="187">
        <v>3.7</v>
      </c>
      <c r="F12" s="177">
        <f>ROUND(47.3*1.18,2)</f>
        <v>55.81</v>
      </c>
      <c r="G12" s="178"/>
      <c r="H12" s="159">
        <f>ROUND(F12*E12,2)</f>
        <v>206.5</v>
      </c>
      <c r="I12" s="139" t="s">
        <v>90</v>
      </c>
    </row>
    <row r="13" spans="1:9" s="77" customFormat="1" ht="33" customHeight="1">
      <c r="A13" s="191" t="s">
        <v>74</v>
      </c>
      <c r="B13" s="192"/>
      <c r="C13" s="193"/>
      <c r="D13" s="186"/>
      <c r="E13" s="188"/>
      <c r="F13" s="189"/>
      <c r="G13" s="190"/>
      <c r="H13" s="160"/>
      <c r="I13" s="140"/>
    </row>
    <row r="14" spans="1:9" s="77" customFormat="1" ht="29.25" customHeight="1">
      <c r="A14" s="161" t="s">
        <v>75</v>
      </c>
      <c r="B14" s="162"/>
      <c r="C14" s="162"/>
      <c r="D14" s="174"/>
      <c r="E14" s="78">
        <v>4.4</v>
      </c>
      <c r="F14" s="179"/>
      <c r="G14" s="180"/>
      <c r="H14" s="79">
        <f>ROUND(E14*F12,2)</f>
        <v>245.56</v>
      </c>
      <c r="I14" s="140"/>
    </row>
    <row r="15" spans="1:9" s="77" customFormat="1" ht="29.25" customHeight="1">
      <c r="A15" s="163" t="s">
        <v>76</v>
      </c>
      <c r="B15" s="164"/>
      <c r="C15" s="164"/>
      <c r="D15" s="80" t="s">
        <v>77</v>
      </c>
      <c r="E15" s="80" t="s">
        <v>78</v>
      </c>
      <c r="F15" s="167">
        <f>F12</f>
        <v>55.81</v>
      </c>
      <c r="G15" s="167"/>
      <c r="H15" s="81">
        <f>F15</f>
        <v>55.81</v>
      </c>
      <c r="I15" s="141"/>
    </row>
    <row r="16" spans="1:9" s="77" customFormat="1" ht="54" customHeight="1">
      <c r="A16" s="168" t="s">
        <v>79</v>
      </c>
      <c r="B16" s="169"/>
      <c r="C16" s="169"/>
      <c r="D16" s="82" t="s">
        <v>80</v>
      </c>
      <c r="E16" s="83">
        <v>0.03</v>
      </c>
      <c r="F16" s="165">
        <f>ROUND(1761*1.18,2)</f>
        <v>2077.98</v>
      </c>
      <c r="G16" s="165"/>
      <c r="H16" s="84">
        <f>ROUND(F16*E16,2)</f>
        <v>62.34</v>
      </c>
      <c r="I16" s="118" t="s">
        <v>91</v>
      </c>
    </row>
    <row r="17" spans="1:9" s="77" customFormat="1" ht="24" customHeight="1">
      <c r="A17" s="170" t="s">
        <v>81</v>
      </c>
      <c r="B17" s="171"/>
      <c r="C17" s="172"/>
      <c r="D17" s="173" t="s">
        <v>82</v>
      </c>
      <c r="E17" s="175">
        <v>3.2</v>
      </c>
      <c r="F17" s="177">
        <f>ROUND(130.12*1.18,2)</f>
        <v>153.54</v>
      </c>
      <c r="G17" s="178"/>
      <c r="H17" s="159">
        <f>ROUND(F17*E17,2)</f>
        <v>491.33</v>
      </c>
      <c r="I17" s="136" t="s">
        <v>92</v>
      </c>
    </row>
    <row r="18" spans="1:9" s="77" customFormat="1" ht="33" customHeight="1">
      <c r="A18" s="161" t="s">
        <v>75</v>
      </c>
      <c r="B18" s="162"/>
      <c r="C18" s="162"/>
      <c r="D18" s="174"/>
      <c r="E18" s="176"/>
      <c r="F18" s="179"/>
      <c r="G18" s="180"/>
      <c r="H18" s="160"/>
      <c r="I18" s="137"/>
    </row>
    <row r="19" spans="1:9" s="77" customFormat="1" ht="33" customHeight="1">
      <c r="A19" s="163" t="s">
        <v>76</v>
      </c>
      <c r="B19" s="164"/>
      <c r="C19" s="164"/>
      <c r="D19" s="85" t="s">
        <v>77</v>
      </c>
      <c r="E19" s="85" t="s">
        <v>78</v>
      </c>
      <c r="F19" s="165">
        <f>F17</f>
        <v>153.54</v>
      </c>
      <c r="G19" s="165"/>
      <c r="H19" s="84">
        <f>F19</f>
        <v>153.54</v>
      </c>
      <c r="I19" s="138"/>
    </row>
    <row r="20" spans="1:8" s="77" customFormat="1" ht="21.75" customHeight="1">
      <c r="A20" s="86"/>
      <c r="B20" s="46"/>
      <c r="C20" s="46"/>
      <c r="D20" s="87"/>
      <c r="E20" s="87"/>
      <c r="F20" s="88"/>
      <c r="G20" s="88"/>
      <c r="H20" s="88"/>
    </row>
    <row r="21" spans="1:8" s="77" customFormat="1" ht="15">
      <c r="A21" s="89"/>
      <c r="B21" s="90"/>
      <c r="C21" s="90"/>
      <c r="D21" s="90"/>
      <c r="E21" s="90"/>
      <c r="F21" s="90"/>
      <c r="G21" s="90"/>
      <c r="H21" s="90"/>
    </row>
    <row r="22" spans="1:8" s="77" customFormat="1" ht="27" customHeight="1">
      <c r="A22" s="166"/>
      <c r="B22" s="166"/>
      <c r="C22" s="166"/>
      <c r="D22" s="166"/>
      <c r="E22" s="166"/>
      <c r="F22" s="166"/>
      <c r="G22" s="166"/>
      <c r="H22" s="166"/>
    </row>
    <row r="23" spans="1:8" s="77" customFormat="1" ht="27" customHeight="1">
      <c r="A23" s="91"/>
      <c r="B23" s="91"/>
      <c r="C23" s="91"/>
      <c r="D23" s="91"/>
      <c r="E23" s="91"/>
      <c r="F23" s="91"/>
      <c r="G23" s="91"/>
      <c r="H23" s="91"/>
    </row>
    <row r="24" spans="1:8" s="77" customFormat="1" ht="27" customHeight="1">
      <c r="A24" s="91"/>
      <c r="B24" s="91"/>
      <c r="C24" s="91"/>
      <c r="D24" s="91"/>
      <c r="E24" s="91"/>
      <c r="F24" s="91"/>
      <c r="G24" s="91"/>
      <c r="H24" s="91"/>
    </row>
    <row r="25" spans="1:8" s="77" customFormat="1" ht="27" customHeight="1">
      <c r="A25" s="91"/>
      <c r="B25" s="91"/>
      <c r="C25" s="91"/>
      <c r="D25" s="91"/>
      <c r="E25" s="91"/>
      <c r="F25" s="91"/>
      <c r="G25" s="91"/>
      <c r="H25" s="91"/>
    </row>
    <row r="26" spans="1:8" s="77" customFormat="1" ht="27" customHeight="1">
      <c r="A26" s="91"/>
      <c r="B26" s="91"/>
      <c r="C26" s="91"/>
      <c r="D26" s="91"/>
      <c r="E26" s="91"/>
      <c r="F26" s="91"/>
      <c r="G26" s="91"/>
      <c r="H26" s="91"/>
    </row>
    <row r="27" spans="1:8" s="77" customFormat="1" ht="22.5" customHeight="1">
      <c r="A27" s="92"/>
      <c r="B27" s="93"/>
      <c r="C27" s="93"/>
      <c r="D27" s="93"/>
      <c r="E27" s="93"/>
      <c r="F27" s="93"/>
      <c r="G27" s="93"/>
      <c r="H27" s="93"/>
    </row>
    <row r="28" spans="1:8" s="77" customFormat="1" ht="11.25" customHeight="1">
      <c r="A28" s="92"/>
      <c r="B28" s="93"/>
      <c r="C28" s="93"/>
      <c r="D28" s="93"/>
      <c r="E28" s="93"/>
      <c r="F28" s="93"/>
      <c r="G28" s="93"/>
      <c r="H28" s="93"/>
    </row>
    <row r="29" spans="1:9" s="77" customFormat="1" ht="15.75" customHeight="1">
      <c r="A29" s="155"/>
      <c r="B29" s="155"/>
      <c r="C29" s="155"/>
      <c r="D29" s="155"/>
      <c r="E29" s="93"/>
      <c r="F29" s="93"/>
      <c r="G29" s="93"/>
      <c r="H29" s="93"/>
      <c r="I29" s="94"/>
    </row>
    <row r="30" spans="1:9" s="77" customFormat="1" ht="9" customHeight="1">
      <c r="A30" s="95"/>
      <c r="B30" s="95"/>
      <c r="C30" s="95"/>
      <c r="D30" s="95"/>
      <c r="E30" s="93"/>
      <c r="F30" s="93"/>
      <c r="G30" s="93"/>
      <c r="H30" s="93"/>
      <c r="I30" s="94"/>
    </row>
    <row r="31" spans="1:9" s="97" customFormat="1" ht="15.75" customHeight="1">
      <c r="A31" s="155"/>
      <c r="B31" s="155"/>
      <c r="C31" s="155"/>
      <c r="D31" s="155"/>
      <c r="E31" s="93"/>
      <c r="F31" s="93"/>
      <c r="G31" s="93"/>
      <c r="H31" s="93"/>
      <c r="I31" s="96"/>
    </row>
    <row r="32" spans="1:9" s="97" customFormat="1" ht="10.5" customHeight="1">
      <c r="A32" s="95"/>
      <c r="B32" s="95"/>
      <c r="C32" s="95"/>
      <c r="D32" s="95"/>
      <c r="E32" s="93"/>
      <c r="F32" s="93"/>
      <c r="G32" s="93"/>
      <c r="H32" s="93"/>
      <c r="I32" s="96"/>
    </row>
    <row r="33" spans="1:9" s="97" customFormat="1" ht="21" customHeight="1">
      <c r="A33" s="155"/>
      <c r="B33" s="155"/>
      <c r="C33" s="155"/>
      <c r="D33" s="155"/>
      <c r="E33" s="93"/>
      <c r="F33" s="93"/>
      <c r="G33" s="93"/>
      <c r="H33" s="93"/>
      <c r="I33" s="96"/>
    </row>
    <row r="34" spans="1:9" s="97" customFormat="1" ht="9" customHeight="1">
      <c r="A34" s="95"/>
      <c r="B34" s="95"/>
      <c r="C34" s="95"/>
      <c r="D34" s="95"/>
      <c r="E34" s="93"/>
      <c r="F34" s="93"/>
      <c r="G34" s="93"/>
      <c r="H34" s="93"/>
      <c r="I34" s="96"/>
    </row>
    <row r="35" spans="1:8" s="97" customFormat="1" ht="21.75" customHeight="1">
      <c r="A35" s="155"/>
      <c r="B35" s="155"/>
      <c r="C35" s="155"/>
      <c r="D35" s="155"/>
      <c r="E35" s="93"/>
      <c r="F35" s="93"/>
      <c r="G35" s="93"/>
      <c r="H35" s="93"/>
    </row>
    <row r="36" spans="1:17" s="97" customFormat="1" ht="32.25" customHeight="1">
      <c r="A36" s="149"/>
      <c r="B36" s="154"/>
      <c r="C36" s="154"/>
      <c r="D36" s="149"/>
      <c r="E36" s="154"/>
      <c r="F36" s="149"/>
      <c r="G36" s="154"/>
      <c r="H36" s="149"/>
      <c r="Q36" s="96"/>
    </row>
    <row r="37" spans="1:17" s="97" customFormat="1" ht="17.25" customHeight="1">
      <c r="A37" s="154"/>
      <c r="B37" s="154"/>
      <c r="C37" s="154"/>
      <c r="D37" s="98"/>
      <c r="E37" s="98"/>
      <c r="F37" s="154"/>
      <c r="G37" s="154"/>
      <c r="H37" s="154"/>
      <c r="Q37" s="96"/>
    </row>
    <row r="38" spans="1:17" s="97" customFormat="1" ht="33" customHeight="1">
      <c r="A38" s="133"/>
      <c r="B38" s="133"/>
      <c r="C38" s="133"/>
      <c r="D38" s="99"/>
      <c r="E38" s="99"/>
      <c r="F38" s="133"/>
      <c r="G38" s="133"/>
      <c r="H38" s="99"/>
      <c r="Q38" s="96"/>
    </row>
    <row r="39" spans="1:17" s="97" customFormat="1" ht="33" customHeight="1">
      <c r="A39" s="100"/>
      <c r="B39" s="101"/>
      <c r="C39" s="101"/>
      <c r="D39" s="102"/>
      <c r="E39" s="103"/>
      <c r="F39" s="104"/>
      <c r="G39" s="105"/>
      <c r="H39" s="104"/>
      <c r="Q39" s="96"/>
    </row>
    <row r="40" spans="1:17" s="97" customFormat="1" ht="60.75" customHeight="1">
      <c r="A40" s="147"/>
      <c r="B40" s="148"/>
      <c r="C40" s="148"/>
      <c r="D40" s="149"/>
      <c r="E40" s="98"/>
      <c r="F40" s="144"/>
      <c r="G40" s="151"/>
      <c r="H40" s="104"/>
      <c r="Q40" s="96"/>
    </row>
    <row r="41" spans="1:17" s="97" customFormat="1" ht="31.5" customHeight="1">
      <c r="A41" s="152"/>
      <c r="B41" s="152"/>
      <c r="C41" s="152"/>
      <c r="D41" s="150"/>
      <c r="E41" s="106"/>
      <c r="F41" s="151"/>
      <c r="G41" s="151"/>
      <c r="H41" s="104"/>
      <c r="Q41" s="96"/>
    </row>
    <row r="42" spans="1:8" s="97" customFormat="1" ht="43.5" customHeight="1">
      <c r="A42" s="153"/>
      <c r="B42" s="143"/>
      <c r="C42" s="143"/>
      <c r="D42" s="150"/>
      <c r="E42" s="106"/>
      <c r="F42" s="151"/>
      <c r="G42" s="151"/>
      <c r="H42" s="104"/>
    </row>
    <row r="43" spans="1:8" s="97" customFormat="1" ht="30.75" customHeight="1">
      <c r="A43" s="152"/>
      <c r="B43" s="143"/>
      <c r="C43" s="143"/>
      <c r="D43" s="107"/>
      <c r="E43" s="99"/>
      <c r="F43" s="144"/>
      <c r="G43" s="144"/>
      <c r="H43" s="104"/>
    </row>
    <row r="44" spans="1:8" s="97" customFormat="1" ht="30.75" customHeight="1">
      <c r="A44" s="145"/>
      <c r="B44" s="158"/>
      <c r="C44" s="158"/>
      <c r="D44" s="157"/>
      <c r="E44" s="157"/>
      <c r="F44" s="157"/>
      <c r="G44" s="157"/>
      <c r="H44" s="157"/>
    </row>
    <row r="45" spans="1:8" s="97" customFormat="1" ht="12" customHeight="1">
      <c r="A45" s="147"/>
      <c r="B45" s="148"/>
      <c r="C45" s="148"/>
      <c r="D45" s="149"/>
      <c r="E45" s="99"/>
      <c r="F45" s="144"/>
      <c r="G45" s="144"/>
      <c r="H45" s="104"/>
    </row>
    <row r="46" spans="1:8" s="97" customFormat="1" ht="12" customHeight="1">
      <c r="A46" s="152"/>
      <c r="B46" s="152"/>
      <c r="C46" s="152"/>
      <c r="D46" s="150"/>
      <c r="E46" s="99"/>
      <c r="F46" s="151"/>
      <c r="G46" s="151"/>
      <c r="H46" s="104"/>
    </row>
    <row r="47" spans="1:8" s="108" customFormat="1" ht="15">
      <c r="A47" s="153"/>
      <c r="B47" s="143"/>
      <c r="C47" s="143"/>
      <c r="D47" s="150"/>
      <c r="E47" s="99"/>
      <c r="F47" s="151"/>
      <c r="G47" s="151"/>
      <c r="H47" s="104"/>
    </row>
    <row r="48" spans="1:8" ht="15">
      <c r="A48" s="152"/>
      <c r="B48" s="143"/>
      <c r="C48" s="143"/>
      <c r="D48" s="107"/>
      <c r="E48" s="99"/>
      <c r="F48" s="144"/>
      <c r="G48" s="144"/>
      <c r="H48" s="104"/>
    </row>
    <row r="49" spans="1:8" ht="15.75">
      <c r="A49" s="156"/>
      <c r="B49" s="157"/>
      <c r="C49" s="157"/>
      <c r="D49" s="109"/>
      <c r="E49" s="98"/>
      <c r="F49" s="144"/>
      <c r="G49" s="144"/>
      <c r="H49" s="104"/>
    </row>
    <row r="50" spans="1:8" ht="15.75">
      <c r="A50" s="145"/>
      <c r="B50" s="146"/>
      <c r="C50" s="146"/>
      <c r="D50" s="109"/>
      <c r="E50" s="106"/>
      <c r="F50" s="144"/>
      <c r="G50" s="144"/>
      <c r="H50" s="104"/>
    </row>
    <row r="51" spans="1:8" ht="13.5">
      <c r="A51" s="142"/>
      <c r="B51" s="143"/>
      <c r="C51" s="143"/>
      <c r="D51" s="99"/>
      <c r="E51" s="99"/>
      <c r="F51" s="144"/>
      <c r="G51" s="144"/>
      <c r="H51" s="104"/>
    </row>
    <row r="52" spans="1:8" ht="15">
      <c r="A52" s="103"/>
      <c r="B52" s="102"/>
      <c r="C52" s="102"/>
      <c r="D52" s="99"/>
      <c r="E52" s="99"/>
      <c r="F52" s="110"/>
      <c r="G52" s="110"/>
      <c r="H52" s="110"/>
    </row>
    <row r="53" spans="1:8" ht="15">
      <c r="A53" s="103"/>
      <c r="B53" s="102"/>
      <c r="C53" s="102"/>
      <c r="D53" s="99"/>
      <c r="E53" s="99"/>
      <c r="F53" s="110"/>
      <c r="G53" s="110"/>
      <c r="H53" s="110"/>
    </row>
    <row r="54" spans="1:8" ht="14.25">
      <c r="A54" s="111"/>
      <c r="B54" s="111"/>
      <c r="C54" s="111"/>
      <c r="D54" s="111"/>
      <c r="E54" s="111"/>
      <c r="F54" s="111"/>
      <c r="G54" s="111"/>
      <c r="H54" s="111"/>
    </row>
  </sheetData>
  <sheetProtection/>
  <mergeCells count="64">
    <mergeCell ref="A4:H4"/>
    <mergeCell ref="A8:C9"/>
    <mergeCell ref="D8:E8"/>
    <mergeCell ref="F8:G9"/>
    <mergeCell ref="H8:H9"/>
    <mergeCell ref="A6:I6"/>
    <mergeCell ref="A5:H5"/>
    <mergeCell ref="A10:C10"/>
    <mergeCell ref="F10:G10"/>
    <mergeCell ref="A11:H11"/>
    <mergeCell ref="A12:C12"/>
    <mergeCell ref="D12:D14"/>
    <mergeCell ref="E12:E13"/>
    <mergeCell ref="F12:G14"/>
    <mergeCell ref="H12:H13"/>
    <mergeCell ref="A13:C13"/>
    <mergeCell ref="A14:C14"/>
    <mergeCell ref="A15:C15"/>
    <mergeCell ref="F15:G15"/>
    <mergeCell ref="A16:C16"/>
    <mergeCell ref="F16:G16"/>
    <mergeCell ref="A17:C17"/>
    <mergeCell ref="D17:D18"/>
    <mergeCell ref="E17:E18"/>
    <mergeCell ref="F17:G18"/>
    <mergeCell ref="A35:D35"/>
    <mergeCell ref="A36:C37"/>
    <mergeCell ref="D36:E36"/>
    <mergeCell ref="H17:H18"/>
    <mergeCell ref="A18:C18"/>
    <mergeCell ref="A19:C19"/>
    <mergeCell ref="F19:G19"/>
    <mergeCell ref="A22:H22"/>
    <mergeCell ref="A29:D29"/>
    <mergeCell ref="H36:H37"/>
    <mergeCell ref="A33:D33"/>
    <mergeCell ref="A48:C48"/>
    <mergeCell ref="F48:G48"/>
    <mergeCell ref="A49:C49"/>
    <mergeCell ref="F49:G49"/>
    <mergeCell ref="A43:C43"/>
    <mergeCell ref="F43:G43"/>
    <mergeCell ref="A44:H44"/>
    <mergeCell ref="A45:C45"/>
    <mergeCell ref="D45:D47"/>
    <mergeCell ref="F45:G47"/>
    <mergeCell ref="A46:C46"/>
    <mergeCell ref="A47:C47"/>
    <mergeCell ref="A38:C38"/>
    <mergeCell ref="I8:I9"/>
    <mergeCell ref="I17:I19"/>
    <mergeCell ref="I12:I15"/>
    <mergeCell ref="A51:C51"/>
    <mergeCell ref="F51:G51"/>
    <mergeCell ref="A50:C50"/>
    <mergeCell ref="F50:G50"/>
    <mergeCell ref="F38:G38"/>
    <mergeCell ref="A40:C40"/>
    <mergeCell ref="D40:D42"/>
    <mergeCell ref="F40:G42"/>
    <mergeCell ref="A41:C41"/>
    <mergeCell ref="A42:C42"/>
    <mergeCell ref="F36:G37"/>
    <mergeCell ref="A31:D3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2" width="8.8515625" style="71" customWidth="1"/>
    <col min="3" max="3" width="19.421875" style="71" customWidth="1"/>
    <col min="4" max="4" width="13.57421875" style="71" customWidth="1"/>
    <col min="5" max="5" width="14.00390625" style="71" customWidth="1"/>
    <col min="6" max="6" width="8.00390625" style="71" customWidth="1"/>
    <col min="7" max="7" width="7.7109375" style="71" customWidth="1"/>
    <col min="8" max="8" width="18.57421875" style="71" customWidth="1"/>
    <col min="9" max="9" width="13.140625" style="71" customWidth="1"/>
    <col min="10" max="16384" width="8.8515625" style="71" customWidth="1"/>
  </cols>
  <sheetData>
    <row r="1" spans="1:10" ht="13.5" customHeight="1">
      <c r="A1" s="32" t="s">
        <v>17</v>
      </c>
      <c r="B1" s="1"/>
      <c r="E1" s="1"/>
      <c r="F1" s="33"/>
      <c r="G1" s="33"/>
      <c r="H1" s="1"/>
      <c r="I1" s="33"/>
      <c r="J1" s="1"/>
    </row>
    <row r="2" spans="1:10" ht="15">
      <c r="A2" s="34" t="s">
        <v>18</v>
      </c>
      <c r="B2" s="1"/>
      <c r="E2" s="1"/>
      <c r="F2" s="1"/>
      <c r="G2" s="1"/>
      <c r="H2" s="1"/>
      <c r="I2" s="1"/>
      <c r="J2" s="1"/>
    </row>
    <row r="3" spans="3:10" ht="15">
      <c r="C3" s="34"/>
      <c r="D3" s="1"/>
      <c r="E3" s="1"/>
      <c r="F3" s="1"/>
      <c r="G3" s="1"/>
      <c r="H3" s="1"/>
      <c r="I3" s="1"/>
      <c r="J3" s="1"/>
    </row>
    <row r="4" spans="1:8" s="73" customFormat="1" ht="15">
      <c r="A4" s="194"/>
      <c r="B4" s="195"/>
      <c r="C4" s="195"/>
      <c r="D4" s="195"/>
      <c r="E4" s="195"/>
      <c r="F4" s="195"/>
      <c r="G4" s="195"/>
      <c r="H4" s="195"/>
    </row>
    <row r="5" spans="1:10" ht="15" customHeight="1">
      <c r="A5" s="197"/>
      <c r="B5" s="197"/>
      <c r="C5" s="197"/>
      <c r="D5" s="197"/>
      <c r="E5" s="197"/>
      <c r="F5" s="197"/>
      <c r="G5" s="197"/>
      <c r="H5" s="197"/>
      <c r="I5" s="1"/>
      <c r="J5" s="1"/>
    </row>
    <row r="6" spans="1:10" ht="36" customHeight="1">
      <c r="A6" s="196" t="s">
        <v>93</v>
      </c>
      <c r="B6" s="196"/>
      <c r="C6" s="196"/>
      <c r="D6" s="196"/>
      <c r="E6" s="196"/>
      <c r="F6" s="196"/>
      <c r="G6" s="196"/>
      <c r="H6" s="196"/>
      <c r="I6" s="196"/>
      <c r="J6" s="112"/>
    </row>
    <row r="7" spans="1:8" s="73" customFormat="1" ht="15" customHeight="1">
      <c r="A7" s="72"/>
      <c r="B7" s="72"/>
      <c r="C7" s="72"/>
      <c r="D7" s="72"/>
      <c r="E7" s="72"/>
      <c r="F7" s="72"/>
      <c r="G7" s="72"/>
      <c r="H7" s="72"/>
    </row>
    <row r="8" spans="1:9" s="74" customFormat="1" ht="13.5">
      <c r="A8" s="134" t="s">
        <v>0</v>
      </c>
      <c r="B8" s="135"/>
      <c r="C8" s="135"/>
      <c r="D8" s="134" t="s">
        <v>1</v>
      </c>
      <c r="E8" s="135"/>
      <c r="F8" s="134" t="s">
        <v>2</v>
      </c>
      <c r="G8" s="135"/>
      <c r="H8" s="134" t="s">
        <v>19</v>
      </c>
      <c r="I8" s="134" t="s">
        <v>83</v>
      </c>
    </row>
    <row r="9" spans="1:9" ht="46.5" customHeight="1">
      <c r="A9" s="135"/>
      <c r="B9" s="135"/>
      <c r="C9" s="135"/>
      <c r="D9" s="119" t="s">
        <v>20</v>
      </c>
      <c r="E9" s="119" t="s">
        <v>5</v>
      </c>
      <c r="F9" s="135"/>
      <c r="G9" s="135"/>
      <c r="H9" s="135"/>
      <c r="I9" s="135"/>
    </row>
    <row r="10" spans="1:9" ht="15" customHeight="1">
      <c r="A10" s="181">
        <v>1</v>
      </c>
      <c r="B10" s="181"/>
      <c r="C10" s="181"/>
      <c r="D10" s="120">
        <v>2</v>
      </c>
      <c r="E10" s="120">
        <v>3</v>
      </c>
      <c r="F10" s="181">
        <v>4</v>
      </c>
      <c r="G10" s="181"/>
      <c r="H10" s="120">
        <v>5</v>
      </c>
      <c r="I10" s="120">
        <v>6</v>
      </c>
    </row>
    <row r="11" spans="1:9" s="77" customFormat="1" ht="22.5" customHeight="1">
      <c r="A11" s="182" t="s">
        <v>72</v>
      </c>
      <c r="B11" s="183"/>
      <c r="C11" s="183"/>
      <c r="D11" s="184"/>
      <c r="E11" s="184"/>
      <c r="F11" s="184"/>
      <c r="G11" s="184"/>
      <c r="H11" s="185"/>
      <c r="I11" s="116"/>
    </row>
    <row r="12" spans="1:9" s="77" customFormat="1" ht="54" customHeight="1">
      <c r="A12" s="198" t="s">
        <v>94</v>
      </c>
      <c r="B12" s="199"/>
      <c r="C12" s="200"/>
      <c r="D12" s="82" t="s">
        <v>80</v>
      </c>
      <c r="E12" s="83">
        <v>0.03</v>
      </c>
      <c r="F12" s="165">
        <f>ROUND(3190*1.18,2)</f>
        <v>3764.2</v>
      </c>
      <c r="G12" s="165"/>
      <c r="H12" s="121">
        <f>ROUND(F12*E12,2)</f>
        <v>112.93</v>
      </c>
      <c r="I12" s="118" t="s">
        <v>91</v>
      </c>
    </row>
    <row r="13" spans="1:8" s="77" customFormat="1" ht="21.75" customHeight="1">
      <c r="A13" s="86"/>
      <c r="B13" s="46"/>
      <c r="C13" s="46"/>
      <c r="D13" s="87"/>
      <c r="E13" s="87"/>
      <c r="F13" s="88"/>
      <c r="G13" s="88"/>
      <c r="H13" s="88"/>
    </row>
    <row r="14" spans="1:8" s="77" customFormat="1" ht="15">
      <c r="A14" s="89"/>
      <c r="B14" s="90"/>
      <c r="C14" s="90"/>
      <c r="D14" s="90"/>
      <c r="E14" s="90"/>
      <c r="F14" s="90"/>
      <c r="G14" s="90"/>
      <c r="H14" s="90"/>
    </row>
    <row r="15" spans="1:8" s="77" customFormat="1" ht="27" customHeight="1">
      <c r="A15" s="166"/>
      <c r="B15" s="166"/>
      <c r="C15" s="166"/>
      <c r="D15" s="166"/>
      <c r="E15" s="166"/>
      <c r="F15" s="166"/>
      <c r="G15" s="166"/>
      <c r="H15" s="166"/>
    </row>
    <row r="16" spans="1:8" s="77" customFormat="1" ht="27" customHeight="1">
      <c r="A16" s="124"/>
      <c r="B16" s="124"/>
      <c r="C16" s="124"/>
      <c r="D16" s="124"/>
      <c r="E16" s="124"/>
      <c r="F16" s="124"/>
      <c r="G16" s="124"/>
      <c r="H16" s="124"/>
    </row>
    <row r="17" spans="1:8" s="77" customFormat="1" ht="27" customHeight="1">
      <c r="A17" s="124"/>
      <c r="B17" s="124"/>
      <c r="C17" s="124"/>
      <c r="D17" s="124"/>
      <c r="E17" s="124"/>
      <c r="F17" s="124"/>
      <c r="G17" s="124"/>
      <c r="H17" s="124"/>
    </row>
    <row r="18" spans="1:8" s="77" customFormat="1" ht="27" customHeight="1">
      <c r="A18" s="124"/>
      <c r="B18" s="124"/>
      <c r="C18" s="124"/>
      <c r="D18" s="124"/>
      <c r="E18" s="124"/>
      <c r="F18" s="124"/>
      <c r="G18" s="124"/>
      <c r="H18" s="124"/>
    </row>
    <row r="19" spans="1:8" s="77" customFormat="1" ht="27" customHeight="1">
      <c r="A19" s="124"/>
      <c r="B19" s="124"/>
      <c r="C19" s="124"/>
      <c r="D19" s="124"/>
      <c r="E19" s="124"/>
      <c r="F19" s="124"/>
      <c r="G19" s="124"/>
      <c r="H19" s="124"/>
    </row>
    <row r="20" spans="1:8" s="77" customFormat="1" ht="22.5" customHeight="1">
      <c r="A20" s="125"/>
      <c r="B20" s="129"/>
      <c r="C20" s="129"/>
      <c r="D20" s="129"/>
      <c r="E20" s="129"/>
      <c r="F20" s="129"/>
      <c r="G20" s="129"/>
      <c r="H20" s="129"/>
    </row>
    <row r="21" spans="1:8" s="77" customFormat="1" ht="11.25" customHeight="1">
      <c r="A21" s="125"/>
      <c r="B21" s="129"/>
      <c r="C21" s="129"/>
      <c r="D21" s="129"/>
      <c r="E21" s="129"/>
      <c r="F21" s="129"/>
      <c r="G21" s="129"/>
      <c r="H21" s="129"/>
    </row>
    <row r="22" spans="1:9" s="77" customFormat="1" ht="15.75" customHeight="1">
      <c r="A22" s="155"/>
      <c r="B22" s="155"/>
      <c r="C22" s="155"/>
      <c r="D22" s="155"/>
      <c r="E22" s="129"/>
      <c r="F22" s="129"/>
      <c r="G22" s="129"/>
      <c r="H22" s="129"/>
      <c r="I22" s="94"/>
    </row>
    <row r="23" spans="1:9" s="77" customFormat="1" ht="9" customHeight="1">
      <c r="A23" s="122"/>
      <c r="B23" s="122"/>
      <c r="C23" s="122"/>
      <c r="D23" s="122"/>
      <c r="E23" s="129"/>
      <c r="F23" s="129"/>
      <c r="G23" s="129"/>
      <c r="H23" s="129"/>
      <c r="I23" s="94"/>
    </row>
    <row r="24" spans="1:9" s="97" customFormat="1" ht="15.75" customHeight="1">
      <c r="A24" s="155"/>
      <c r="B24" s="155"/>
      <c r="C24" s="155"/>
      <c r="D24" s="155"/>
      <c r="E24" s="129"/>
      <c r="F24" s="129"/>
      <c r="G24" s="129"/>
      <c r="H24" s="129"/>
      <c r="I24" s="96"/>
    </row>
    <row r="25" spans="1:9" s="97" customFormat="1" ht="10.5" customHeight="1">
      <c r="A25" s="122"/>
      <c r="B25" s="122"/>
      <c r="C25" s="122"/>
      <c r="D25" s="122"/>
      <c r="E25" s="129"/>
      <c r="F25" s="129"/>
      <c r="G25" s="129"/>
      <c r="H25" s="129"/>
      <c r="I25" s="96"/>
    </row>
    <row r="26" spans="1:9" s="97" customFormat="1" ht="21" customHeight="1">
      <c r="A26" s="155"/>
      <c r="B26" s="155"/>
      <c r="C26" s="155"/>
      <c r="D26" s="155"/>
      <c r="E26" s="129"/>
      <c r="F26" s="129"/>
      <c r="G26" s="129"/>
      <c r="H26" s="129"/>
      <c r="I26" s="96"/>
    </row>
    <row r="27" spans="1:9" s="97" customFormat="1" ht="9" customHeight="1">
      <c r="A27" s="122"/>
      <c r="B27" s="122"/>
      <c r="C27" s="122"/>
      <c r="D27" s="122"/>
      <c r="E27" s="129"/>
      <c r="F27" s="129"/>
      <c r="G27" s="129"/>
      <c r="H27" s="129"/>
      <c r="I27" s="96"/>
    </row>
    <row r="28" spans="1:8" s="97" customFormat="1" ht="21.75" customHeight="1">
      <c r="A28" s="155"/>
      <c r="B28" s="155"/>
      <c r="C28" s="155"/>
      <c r="D28" s="155"/>
      <c r="E28" s="129"/>
      <c r="F28" s="129"/>
      <c r="G28" s="129"/>
      <c r="H28" s="129"/>
    </row>
    <row r="29" spans="1:17" s="97" customFormat="1" ht="32.25" customHeight="1">
      <c r="A29" s="149"/>
      <c r="B29" s="154"/>
      <c r="C29" s="154"/>
      <c r="D29" s="149"/>
      <c r="E29" s="154"/>
      <c r="F29" s="149"/>
      <c r="G29" s="154"/>
      <c r="H29" s="149"/>
      <c r="Q29" s="96"/>
    </row>
    <row r="30" spans="1:17" s="97" customFormat="1" ht="17.25" customHeight="1">
      <c r="A30" s="154"/>
      <c r="B30" s="154"/>
      <c r="C30" s="154"/>
      <c r="D30" s="123"/>
      <c r="E30" s="123"/>
      <c r="F30" s="154"/>
      <c r="G30" s="154"/>
      <c r="H30" s="154"/>
      <c r="Q30" s="96"/>
    </row>
    <row r="31" spans="1:17" s="97" customFormat="1" ht="33" customHeight="1">
      <c r="A31" s="133"/>
      <c r="B31" s="133"/>
      <c r="C31" s="133"/>
      <c r="D31" s="130"/>
      <c r="E31" s="130"/>
      <c r="F31" s="133"/>
      <c r="G31" s="133"/>
      <c r="H31" s="130"/>
      <c r="Q31" s="96"/>
    </row>
    <row r="32" spans="1:17" s="97" customFormat="1" ht="33" customHeight="1">
      <c r="A32" s="128"/>
      <c r="B32" s="101"/>
      <c r="C32" s="101"/>
      <c r="D32" s="126"/>
      <c r="E32" s="131"/>
      <c r="F32" s="127"/>
      <c r="G32" s="105"/>
      <c r="H32" s="127"/>
      <c r="Q32" s="96"/>
    </row>
    <row r="33" spans="1:17" s="97" customFormat="1" ht="60.75" customHeight="1">
      <c r="A33" s="147"/>
      <c r="B33" s="148"/>
      <c r="C33" s="148"/>
      <c r="D33" s="149"/>
      <c r="E33" s="123"/>
      <c r="F33" s="144"/>
      <c r="G33" s="151"/>
      <c r="H33" s="127"/>
      <c r="Q33" s="96"/>
    </row>
    <row r="34" spans="1:17" s="97" customFormat="1" ht="31.5" customHeight="1">
      <c r="A34" s="152"/>
      <c r="B34" s="152"/>
      <c r="C34" s="152"/>
      <c r="D34" s="150"/>
      <c r="E34" s="106"/>
      <c r="F34" s="151"/>
      <c r="G34" s="151"/>
      <c r="H34" s="127"/>
      <c r="Q34" s="96"/>
    </row>
    <row r="35" spans="1:8" s="97" customFormat="1" ht="43.5" customHeight="1">
      <c r="A35" s="153"/>
      <c r="B35" s="143"/>
      <c r="C35" s="143"/>
      <c r="D35" s="150"/>
      <c r="E35" s="106"/>
      <c r="F35" s="151"/>
      <c r="G35" s="151"/>
      <c r="H35" s="127"/>
    </row>
    <row r="36" spans="1:8" s="97" customFormat="1" ht="30.75" customHeight="1">
      <c r="A36" s="152"/>
      <c r="B36" s="143"/>
      <c r="C36" s="143"/>
      <c r="D36" s="107"/>
      <c r="E36" s="130"/>
      <c r="F36" s="144"/>
      <c r="G36" s="144"/>
      <c r="H36" s="127"/>
    </row>
    <row r="37" spans="1:8" s="97" customFormat="1" ht="30.75" customHeight="1">
      <c r="A37" s="145"/>
      <c r="B37" s="158"/>
      <c r="C37" s="158"/>
      <c r="D37" s="157"/>
      <c r="E37" s="157"/>
      <c r="F37" s="157"/>
      <c r="G37" s="157"/>
      <c r="H37" s="157"/>
    </row>
    <row r="38" spans="1:8" s="97" customFormat="1" ht="12" customHeight="1">
      <c r="A38" s="147"/>
      <c r="B38" s="148"/>
      <c r="C38" s="148"/>
      <c r="D38" s="149"/>
      <c r="E38" s="130"/>
      <c r="F38" s="144"/>
      <c r="G38" s="144"/>
      <c r="H38" s="127"/>
    </row>
    <row r="39" spans="1:8" s="97" customFormat="1" ht="12" customHeight="1">
      <c r="A39" s="152"/>
      <c r="B39" s="152"/>
      <c r="C39" s="152"/>
      <c r="D39" s="150"/>
      <c r="E39" s="130"/>
      <c r="F39" s="151"/>
      <c r="G39" s="151"/>
      <c r="H39" s="127"/>
    </row>
    <row r="40" spans="1:8" s="108" customFormat="1" ht="15">
      <c r="A40" s="153"/>
      <c r="B40" s="143"/>
      <c r="C40" s="143"/>
      <c r="D40" s="150"/>
      <c r="E40" s="130"/>
      <c r="F40" s="151"/>
      <c r="G40" s="151"/>
      <c r="H40" s="127"/>
    </row>
    <row r="41" spans="1:8" ht="15">
      <c r="A41" s="152"/>
      <c r="B41" s="143"/>
      <c r="C41" s="143"/>
      <c r="D41" s="107"/>
      <c r="E41" s="130"/>
      <c r="F41" s="144"/>
      <c r="G41" s="144"/>
      <c r="H41" s="127"/>
    </row>
    <row r="42" spans="1:8" ht="15.75">
      <c r="A42" s="156"/>
      <c r="B42" s="157"/>
      <c r="C42" s="157"/>
      <c r="D42" s="109"/>
      <c r="E42" s="123"/>
      <c r="F42" s="144"/>
      <c r="G42" s="144"/>
      <c r="H42" s="127"/>
    </row>
    <row r="43" spans="1:8" ht="15.75">
      <c r="A43" s="145"/>
      <c r="B43" s="146"/>
      <c r="C43" s="146"/>
      <c r="D43" s="109"/>
      <c r="E43" s="106"/>
      <c r="F43" s="144"/>
      <c r="G43" s="144"/>
      <c r="H43" s="127"/>
    </row>
    <row r="44" spans="1:8" ht="13.5">
      <c r="A44" s="142"/>
      <c r="B44" s="143"/>
      <c r="C44" s="143"/>
      <c r="D44" s="130"/>
      <c r="E44" s="130"/>
      <c r="F44" s="144"/>
      <c r="G44" s="144"/>
      <c r="H44" s="127"/>
    </row>
    <row r="45" spans="1:8" ht="15">
      <c r="A45" s="131"/>
      <c r="B45" s="126"/>
      <c r="C45" s="126"/>
      <c r="D45" s="130"/>
      <c r="E45" s="130"/>
      <c r="F45" s="110"/>
      <c r="G45" s="110"/>
      <c r="H45" s="110"/>
    </row>
    <row r="46" spans="1:8" ht="15">
      <c r="A46" s="131"/>
      <c r="B46" s="126"/>
      <c r="C46" s="126"/>
      <c r="D46" s="130"/>
      <c r="E46" s="130"/>
      <c r="F46" s="110"/>
      <c r="G46" s="110"/>
      <c r="H46" s="110"/>
    </row>
    <row r="47" spans="1:8" ht="14.25">
      <c r="A47" s="111"/>
      <c r="B47" s="111"/>
      <c r="C47" s="111"/>
      <c r="D47" s="111"/>
      <c r="E47" s="111"/>
      <c r="F47" s="111"/>
      <c r="G47" s="111"/>
      <c r="H47" s="111"/>
    </row>
  </sheetData>
  <sheetProtection/>
  <mergeCells count="45">
    <mergeCell ref="A44:C44"/>
    <mergeCell ref="F44:G44"/>
    <mergeCell ref="A41:C41"/>
    <mergeCell ref="F41:G41"/>
    <mergeCell ref="A42:C42"/>
    <mergeCell ref="F42:G42"/>
    <mergeCell ref="A43:C43"/>
    <mergeCell ref="F43:G43"/>
    <mergeCell ref="A36:C36"/>
    <mergeCell ref="F36:G36"/>
    <mergeCell ref="A37:H37"/>
    <mergeCell ref="A38:C38"/>
    <mergeCell ref="D38:D40"/>
    <mergeCell ref="F38:G40"/>
    <mergeCell ref="A39:C39"/>
    <mergeCell ref="A40:C40"/>
    <mergeCell ref="A31:C31"/>
    <mergeCell ref="F31:G31"/>
    <mergeCell ref="A33:C33"/>
    <mergeCell ref="D33:D35"/>
    <mergeCell ref="F33:G35"/>
    <mergeCell ref="A34:C34"/>
    <mergeCell ref="A35:C35"/>
    <mergeCell ref="A29:C30"/>
    <mergeCell ref="D29:E29"/>
    <mergeCell ref="F29:G30"/>
    <mergeCell ref="H29:H30"/>
    <mergeCell ref="A12:C12"/>
    <mergeCell ref="F12:G12"/>
    <mergeCell ref="A15:H15"/>
    <mergeCell ref="A22:D22"/>
    <mergeCell ref="A24:D24"/>
    <mergeCell ref="A26:D26"/>
    <mergeCell ref="A28:D28"/>
    <mergeCell ref="A10:C10"/>
    <mergeCell ref="F10:G10"/>
    <mergeCell ref="A11:H11"/>
    <mergeCell ref="A4:H4"/>
    <mergeCell ref="A5:H5"/>
    <mergeCell ref="A6:I6"/>
    <mergeCell ref="A8:C9"/>
    <mergeCell ref="D8:E8"/>
    <mergeCell ref="F8:G9"/>
    <mergeCell ref="H8:H9"/>
    <mergeCell ref="I8:I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70" zoomScaleSheetLayoutView="70" zoomScalePageLayoutView="0" workbookViewId="0" topLeftCell="A1">
      <selection activeCell="J11" sqref="J11:J22"/>
    </sheetView>
  </sheetViews>
  <sheetFormatPr defaultColWidth="9.140625" defaultRowHeight="15"/>
  <cols>
    <col min="1" max="2" width="9.140625" style="3" customWidth="1"/>
    <col min="3" max="3" width="24.421875" style="3" customWidth="1"/>
    <col min="4" max="4" width="14.7109375" style="3" customWidth="1"/>
    <col min="5" max="5" width="13.57421875" style="3" customWidth="1"/>
    <col min="6" max="6" width="8.00390625" style="3" customWidth="1"/>
    <col min="7" max="7" width="7.7109375" style="3" customWidth="1"/>
    <col min="8" max="8" width="16.57421875" style="3" customWidth="1"/>
    <col min="9" max="9" width="9.140625" style="2" hidden="1" customWidth="1"/>
    <col min="10" max="10" width="16.57421875" style="3" customWidth="1"/>
    <col min="11" max="12" width="9.140625" style="2" customWidth="1"/>
    <col min="13" max="13" width="23.8515625" style="2" customWidth="1"/>
    <col min="14" max="14" width="14.8515625" style="2" customWidth="1"/>
    <col min="15" max="15" width="12.140625" style="2" customWidth="1"/>
    <col min="16" max="17" width="9.140625" style="2" customWidth="1"/>
    <col min="18" max="18" width="16.421875" style="2" customWidth="1"/>
    <col min="19" max="16384" width="9.140625" style="2" customWidth="1"/>
  </cols>
  <sheetData>
    <row r="1" spans="1:18" ht="15">
      <c r="A1" s="32" t="s">
        <v>17</v>
      </c>
      <c r="B1" s="1"/>
      <c r="C1" s="1"/>
      <c r="D1" s="33"/>
      <c r="E1" s="33"/>
      <c r="F1" s="1"/>
      <c r="G1" s="33"/>
      <c r="H1" s="1"/>
      <c r="J1" s="1"/>
      <c r="K1" s="32"/>
      <c r="L1" s="1"/>
      <c r="M1" s="1"/>
      <c r="N1" s="33"/>
      <c r="O1" s="33"/>
      <c r="P1" s="33"/>
      <c r="Q1" s="33"/>
      <c r="R1" s="1"/>
    </row>
    <row r="2" spans="1:18" ht="15">
      <c r="A2" s="34" t="s">
        <v>18</v>
      </c>
      <c r="B2" s="1"/>
      <c r="C2" s="1"/>
      <c r="D2" s="1"/>
      <c r="E2" s="1"/>
      <c r="F2" s="1"/>
      <c r="G2" s="1"/>
      <c r="H2" s="1"/>
      <c r="J2" s="1"/>
      <c r="K2" s="34"/>
      <c r="L2" s="1"/>
      <c r="M2" s="1"/>
      <c r="N2" s="1"/>
      <c r="O2" s="1"/>
      <c r="P2" s="1"/>
      <c r="Q2" s="1"/>
      <c r="R2" s="1"/>
    </row>
    <row r="3" spans="1:18" ht="15">
      <c r="A3" s="34"/>
      <c r="B3" s="1"/>
      <c r="C3" s="1"/>
      <c r="D3" s="1"/>
      <c r="E3" s="1"/>
      <c r="F3" s="1"/>
      <c r="G3" s="1"/>
      <c r="H3" s="1"/>
      <c r="J3" s="1"/>
      <c r="K3" s="34"/>
      <c r="L3" s="1"/>
      <c r="M3" s="1"/>
      <c r="N3" s="1"/>
      <c r="O3" s="1"/>
      <c r="P3" s="1"/>
      <c r="Q3" s="1"/>
      <c r="R3" s="1"/>
    </row>
    <row r="4" spans="1:18" ht="15">
      <c r="A4" s="35"/>
      <c r="B4" s="1"/>
      <c r="C4" s="1"/>
      <c r="D4" s="1"/>
      <c r="E4" s="1"/>
      <c r="F4" s="1"/>
      <c r="G4" s="1"/>
      <c r="H4" s="1"/>
      <c r="J4" s="1"/>
      <c r="K4" s="35"/>
      <c r="L4" s="1"/>
      <c r="M4" s="1"/>
      <c r="N4" s="1"/>
      <c r="O4" s="1"/>
      <c r="P4" s="1"/>
      <c r="Q4" s="1"/>
      <c r="R4" s="1"/>
    </row>
    <row r="5" spans="1:18" ht="18">
      <c r="A5" s="35"/>
      <c r="B5" s="1"/>
      <c r="C5" s="1"/>
      <c r="D5" s="36"/>
      <c r="E5" s="1"/>
      <c r="F5" s="1"/>
      <c r="G5" s="1"/>
      <c r="H5" s="1"/>
      <c r="J5" s="1"/>
      <c r="K5" s="35"/>
      <c r="L5" s="1"/>
      <c r="M5" s="1"/>
      <c r="N5" s="36"/>
      <c r="O5" s="1"/>
      <c r="P5" s="1"/>
      <c r="Q5" s="1"/>
      <c r="R5" s="1"/>
    </row>
    <row r="6" spans="1:18" ht="53.2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201"/>
      <c r="L6" s="201"/>
      <c r="M6" s="201"/>
      <c r="N6" s="201"/>
      <c r="O6" s="201"/>
      <c r="P6" s="201"/>
      <c r="Q6" s="201"/>
      <c r="R6" s="201"/>
    </row>
    <row r="7" spans="1:18" ht="15">
      <c r="A7" s="35"/>
      <c r="B7" s="1"/>
      <c r="C7" s="1"/>
      <c r="D7" s="1"/>
      <c r="E7" s="1"/>
      <c r="F7" s="1"/>
      <c r="G7" s="1"/>
      <c r="H7" s="1"/>
      <c r="J7" s="1"/>
      <c r="K7" s="35"/>
      <c r="L7" s="1"/>
      <c r="M7" s="1"/>
      <c r="N7" s="1"/>
      <c r="O7" s="1"/>
      <c r="P7" s="1"/>
      <c r="Q7" s="1"/>
      <c r="R7" s="1"/>
    </row>
    <row r="8" spans="1:10" s="8" customFormat="1" ht="33" customHeight="1">
      <c r="A8" s="202" t="s">
        <v>0</v>
      </c>
      <c r="B8" s="203"/>
      <c r="C8" s="203"/>
      <c r="D8" s="202" t="s">
        <v>1</v>
      </c>
      <c r="E8" s="203"/>
      <c r="F8" s="202" t="s">
        <v>2</v>
      </c>
      <c r="G8" s="203"/>
      <c r="H8" s="202" t="s">
        <v>3</v>
      </c>
      <c r="J8" s="202" t="s">
        <v>83</v>
      </c>
    </row>
    <row r="9" spans="1:10" s="8" customFormat="1" ht="34.5" customHeight="1">
      <c r="A9" s="203"/>
      <c r="B9" s="203"/>
      <c r="C9" s="203"/>
      <c r="D9" s="9" t="s">
        <v>4</v>
      </c>
      <c r="E9" s="9" t="s">
        <v>5</v>
      </c>
      <c r="F9" s="203"/>
      <c r="G9" s="203"/>
      <c r="H9" s="203"/>
      <c r="J9" s="203"/>
    </row>
    <row r="10" spans="1:10" s="11" customFormat="1" ht="12.75">
      <c r="A10" s="204">
        <v>1</v>
      </c>
      <c r="B10" s="204"/>
      <c r="C10" s="204"/>
      <c r="D10" s="10">
        <v>2</v>
      </c>
      <c r="E10" s="10">
        <v>3</v>
      </c>
      <c r="F10" s="204">
        <v>4</v>
      </c>
      <c r="G10" s="204"/>
      <c r="H10" s="10">
        <v>5</v>
      </c>
      <c r="J10" s="114">
        <v>6</v>
      </c>
    </row>
    <row r="11" spans="1:10" s="14" customFormat="1" ht="13.5" customHeight="1">
      <c r="A11" s="12" t="s">
        <v>6</v>
      </c>
      <c r="B11" s="13"/>
      <c r="C11" s="13"/>
      <c r="D11" s="205" t="s">
        <v>7</v>
      </c>
      <c r="E11" s="205" t="s">
        <v>8</v>
      </c>
      <c r="F11" s="207">
        <f>12.27*1.18</f>
        <v>14.478599999999998</v>
      </c>
      <c r="G11" s="208"/>
      <c r="H11" s="226">
        <f>F11</f>
        <v>14.478599999999998</v>
      </c>
      <c r="J11" s="215" t="s">
        <v>84</v>
      </c>
    </row>
    <row r="12" spans="1:12" s="14" customFormat="1" ht="15" customHeight="1">
      <c r="A12" s="15" t="s">
        <v>9</v>
      </c>
      <c r="B12" s="16"/>
      <c r="C12" s="16"/>
      <c r="D12" s="206"/>
      <c r="E12" s="206"/>
      <c r="F12" s="209"/>
      <c r="G12" s="210"/>
      <c r="H12" s="227"/>
      <c r="J12" s="216"/>
      <c r="L12" s="17"/>
    </row>
    <row r="13" spans="1:10" s="20" customFormat="1" ht="13.5">
      <c r="A13" s="18" t="s">
        <v>10</v>
      </c>
      <c r="B13" s="19"/>
      <c r="C13" s="19"/>
      <c r="D13" s="206"/>
      <c r="E13" s="206"/>
      <c r="F13" s="228">
        <f>ROUND(6.975*1.18,2)</f>
        <v>8.23</v>
      </c>
      <c r="G13" s="229"/>
      <c r="H13" s="228">
        <f>F13</f>
        <v>8.23</v>
      </c>
      <c r="J13" s="216"/>
    </row>
    <row r="14" spans="1:11" s="7" customFormat="1" ht="15">
      <c r="A14" s="21" t="s">
        <v>11</v>
      </c>
      <c r="B14" s="22"/>
      <c r="C14" s="22"/>
      <c r="D14" s="206"/>
      <c r="E14" s="206"/>
      <c r="F14" s="229"/>
      <c r="G14" s="229"/>
      <c r="H14" s="229"/>
      <c r="J14" s="216"/>
      <c r="K14" s="23"/>
    </row>
    <row r="15" spans="1:10" s="7" customFormat="1" ht="15">
      <c r="A15" s="24" t="s">
        <v>12</v>
      </c>
      <c r="B15" s="25"/>
      <c r="C15" s="25"/>
      <c r="D15" s="206"/>
      <c r="E15" s="206"/>
      <c r="F15" s="230">
        <f>5.3*1.18</f>
        <v>6.254</v>
      </c>
      <c r="G15" s="230"/>
      <c r="H15" s="231">
        <f>F15</f>
        <v>6.254</v>
      </c>
      <c r="J15" s="216"/>
    </row>
    <row r="16" spans="1:10" s="7" customFormat="1" ht="15">
      <c r="A16" s="26" t="s">
        <v>13</v>
      </c>
      <c r="B16" s="27"/>
      <c r="C16" s="27"/>
      <c r="D16" s="206"/>
      <c r="E16" s="206"/>
      <c r="F16" s="230"/>
      <c r="G16" s="230"/>
      <c r="H16" s="232"/>
      <c r="J16" s="216"/>
    </row>
    <row r="17" spans="1:11" s="7" customFormat="1" ht="15">
      <c r="A17" s="21" t="s">
        <v>14</v>
      </c>
      <c r="B17" s="22"/>
      <c r="C17" s="22"/>
      <c r="D17" s="206"/>
      <c r="E17" s="206"/>
      <c r="F17" s="230"/>
      <c r="G17" s="230"/>
      <c r="H17" s="233"/>
      <c r="J17" s="216"/>
      <c r="K17" s="23"/>
    </row>
    <row r="18" spans="1:11" s="14" customFormat="1" ht="41.25" customHeight="1">
      <c r="A18" s="234" t="s">
        <v>15</v>
      </c>
      <c r="B18" s="235"/>
      <c r="C18" s="235"/>
      <c r="D18" s="28" t="s">
        <v>16</v>
      </c>
      <c r="E18" s="10">
        <v>0.1</v>
      </c>
      <c r="F18" s="236">
        <f>452.37*1.18</f>
        <v>533.7966</v>
      </c>
      <c r="G18" s="237"/>
      <c r="H18" s="29">
        <f>F18*E18</f>
        <v>53.37966</v>
      </c>
      <c r="J18" s="216"/>
      <c r="K18" s="30"/>
    </row>
    <row r="19" spans="1:10" s="41" customFormat="1" ht="102" customHeight="1">
      <c r="A19" s="168" t="s">
        <v>85</v>
      </c>
      <c r="B19" s="218"/>
      <c r="C19" s="219"/>
      <c r="D19" s="42" t="s">
        <v>7</v>
      </c>
      <c r="E19" s="42" t="s">
        <v>8</v>
      </c>
      <c r="F19" s="220">
        <f>ROUND(2.43*1.18,2)</f>
        <v>2.87</v>
      </c>
      <c r="G19" s="221"/>
      <c r="H19" s="132">
        <f>F19</f>
        <v>2.87</v>
      </c>
      <c r="J19" s="216"/>
    </row>
    <row r="20" spans="1:10" s="41" customFormat="1" ht="29.25" customHeight="1">
      <c r="A20" s="222" t="s">
        <v>86</v>
      </c>
      <c r="B20" s="223"/>
      <c r="C20" s="223"/>
      <c r="D20" s="43"/>
      <c r="E20" s="44"/>
      <c r="F20" s="224">
        <v>1.41</v>
      </c>
      <c r="G20" s="225"/>
      <c r="H20" s="115">
        <f>F20</f>
        <v>1.41</v>
      </c>
      <c r="J20" s="216"/>
    </row>
    <row r="21" spans="1:10" s="41" customFormat="1" ht="36" customHeight="1">
      <c r="A21" s="222" t="s">
        <v>87</v>
      </c>
      <c r="B21" s="223"/>
      <c r="C21" s="223"/>
      <c r="D21" s="45"/>
      <c r="E21" s="45"/>
      <c r="F21" s="214">
        <v>0.44</v>
      </c>
      <c r="G21" s="214"/>
      <c r="H21" s="115">
        <f>F21</f>
        <v>0.44</v>
      </c>
      <c r="J21" s="216"/>
    </row>
    <row r="22" spans="1:10" s="41" customFormat="1" ht="33" customHeight="1">
      <c r="A22" s="211" t="s">
        <v>88</v>
      </c>
      <c r="B22" s="212"/>
      <c r="C22" s="213"/>
      <c r="D22" s="45"/>
      <c r="E22" s="45"/>
      <c r="F22" s="214">
        <v>1.02</v>
      </c>
      <c r="G22" s="214"/>
      <c r="H22" s="115">
        <f>F22</f>
        <v>1.02</v>
      </c>
      <c r="J22" s="217"/>
    </row>
    <row r="23" spans="1:18" ht="11.25" customHeight="1">
      <c r="A23" s="37"/>
      <c r="B23" s="38"/>
      <c r="C23" s="38"/>
      <c r="D23" s="31"/>
      <c r="E23" s="31"/>
      <c r="F23" s="39"/>
      <c r="G23" s="39"/>
      <c r="H23" s="39"/>
      <c r="J23" s="39"/>
      <c r="K23" s="37"/>
      <c r="L23" s="38"/>
      <c r="M23" s="38"/>
      <c r="N23" s="31"/>
      <c r="O23" s="31"/>
      <c r="P23" s="39"/>
      <c r="Q23" s="39"/>
      <c r="R23" s="39"/>
    </row>
    <row r="24" spans="1:18" ht="15">
      <c r="A24" s="37"/>
      <c r="B24" s="38"/>
      <c r="C24" s="38"/>
      <c r="D24" s="31"/>
      <c r="E24" s="31"/>
      <c r="F24" s="40"/>
      <c r="G24" s="40"/>
      <c r="H24" s="40"/>
      <c r="J24" s="40"/>
      <c r="K24" s="37"/>
      <c r="L24" s="38"/>
      <c r="M24" s="38"/>
      <c r="N24" s="31"/>
      <c r="O24" s="31"/>
      <c r="P24" s="40"/>
      <c r="Q24" s="40"/>
      <c r="R24" s="40"/>
    </row>
    <row r="25" spans="1:18" ht="15">
      <c r="A25" s="37"/>
      <c r="B25" s="38"/>
      <c r="C25" s="38"/>
      <c r="D25" s="31"/>
      <c r="E25" s="31"/>
      <c r="F25" s="40"/>
      <c r="G25" s="40"/>
      <c r="H25" s="40"/>
      <c r="J25" s="40"/>
      <c r="K25" s="37"/>
      <c r="L25" s="38"/>
      <c r="M25" s="38"/>
      <c r="N25" s="31"/>
      <c r="O25" s="31"/>
      <c r="P25" s="40"/>
      <c r="Q25" s="40"/>
      <c r="R25" s="40"/>
    </row>
    <row r="26" spans="1:18" s="5" customFormat="1" ht="15">
      <c r="A26" s="1"/>
      <c r="B26" s="1"/>
      <c r="C26" s="1"/>
      <c r="D26" s="1"/>
      <c r="E26" s="1"/>
      <c r="F26" s="1"/>
      <c r="G26" s="1"/>
      <c r="H26" s="1"/>
      <c r="J26" s="1"/>
      <c r="K26" s="4"/>
      <c r="L26" s="4"/>
      <c r="M26" s="4"/>
      <c r="N26" s="4"/>
      <c r="O26" s="4"/>
      <c r="P26" s="4"/>
      <c r="Q26" s="4"/>
      <c r="R26" s="4"/>
    </row>
    <row r="42" spans="1:10" ht="16.5">
      <c r="A42" s="6"/>
      <c r="B42" s="1"/>
      <c r="C42" s="1"/>
      <c r="D42" s="1"/>
      <c r="E42" s="1"/>
      <c r="F42" s="1"/>
      <c r="G42" s="1"/>
      <c r="H42" s="1"/>
      <c r="J42" s="1"/>
    </row>
  </sheetData>
  <sheetProtection/>
  <mergeCells count="28">
    <mergeCell ref="A22:C22"/>
    <mergeCell ref="F22:G22"/>
    <mergeCell ref="J11:J22"/>
    <mergeCell ref="A19:C19"/>
    <mergeCell ref="F19:G19"/>
    <mergeCell ref="A20:C20"/>
    <mergeCell ref="F20:G20"/>
    <mergeCell ref="A21:C21"/>
    <mergeCell ref="F21:G21"/>
    <mergeCell ref="H11:H12"/>
    <mergeCell ref="F13:G14"/>
    <mergeCell ref="H13:H14"/>
    <mergeCell ref="F15:G17"/>
    <mergeCell ref="H15:H17"/>
    <mergeCell ref="A18:C18"/>
    <mergeCell ref="F18:G18"/>
    <mergeCell ref="A10:C10"/>
    <mergeCell ref="F10:G10"/>
    <mergeCell ref="D11:D17"/>
    <mergeCell ref="E11:E17"/>
    <mergeCell ref="F11:G12"/>
    <mergeCell ref="K6:R6"/>
    <mergeCell ref="A8:C9"/>
    <mergeCell ref="D8:E8"/>
    <mergeCell ref="F8:G9"/>
    <mergeCell ref="H8:H9"/>
    <mergeCell ref="J8:J9"/>
    <mergeCell ref="A6:J6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5.28125" style="51" customWidth="1"/>
    <col min="2" max="2" width="56.28125" style="51" customWidth="1"/>
    <col min="3" max="3" width="24.7109375" style="51" customWidth="1"/>
    <col min="4" max="16384" width="9.140625" style="51" customWidth="1"/>
  </cols>
  <sheetData>
    <row r="1" spans="1:3" s="47" customFormat="1" ht="15">
      <c r="A1" s="32" t="s">
        <v>17</v>
      </c>
      <c r="C1" s="48"/>
    </row>
    <row r="2" s="47" customFormat="1" ht="13.5">
      <c r="A2" s="34" t="s">
        <v>18</v>
      </c>
    </row>
    <row r="3" spans="1:6" ht="30.75" customHeight="1">
      <c r="A3" s="49"/>
      <c r="B3" s="50"/>
      <c r="F3" s="50"/>
    </row>
    <row r="4" spans="1:6" ht="12.75">
      <c r="A4" s="49"/>
      <c r="B4" s="50"/>
      <c r="F4" s="50"/>
    </row>
    <row r="5" spans="1:3" s="52" customFormat="1" ht="15">
      <c r="A5" s="242" t="s">
        <v>35</v>
      </c>
      <c r="B5" s="243"/>
      <c r="C5" s="243"/>
    </row>
    <row r="6" spans="1:3" s="52" customFormat="1" ht="15">
      <c r="A6" s="242" t="s">
        <v>36</v>
      </c>
      <c r="B6" s="242"/>
      <c r="C6" s="242"/>
    </row>
    <row r="7" spans="1:3" s="52" customFormat="1" ht="15">
      <c r="A7" s="242" t="s">
        <v>38</v>
      </c>
      <c r="B7" s="242"/>
      <c r="C7" s="242"/>
    </row>
    <row r="8" spans="1:3" s="52" customFormat="1" ht="15">
      <c r="A8" s="242" t="s">
        <v>37</v>
      </c>
      <c r="B8" s="243"/>
      <c r="C8" s="243"/>
    </row>
    <row r="9" spans="1:3" s="52" customFormat="1" ht="15">
      <c r="A9" s="53"/>
      <c r="B9" s="54"/>
      <c r="C9" s="54"/>
    </row>
    <row r="10" spans="1:3" ht="17.25" customHeight="1">
      <c r="A10" s="55"/>
      <c r="B10" s="56"/>
      <c r="C10" s="117" t="s">
        <v>96</v>
      </c>
    </row>
    <row r="11" spans="1:3" s="58" customFormat="1" ht="30" customHeight="1">
      <c r="A11" s="57" t="s">
        <v>21</v>
      </c>
      <c r="B11" s="57" t="s">
        <v>22</v>
      </c>
      <c r="C11" s="57" t="s">
        <v>23</v>
      </c>
    </row>
    <row r="12" spans="1:3" s="62" customFormat="1" ht="18" customHeight="1">
      <c r="A12" s="59" t="s">
        <v>39</v>
      </c>
      <c r="B12" s="60"/>
      <c r="C12" s="61"/>
    </row>
    <row r="13" spans="1:3" s="66" customFormat="1" ht="15.75" customHeight="1">
      <c r="A13" s="63" t="s">
        <v>24</v>
      </c>
      <c r="B13" s="64" t="s">
        <v>40</v>
      </c>
      <c r="C13" s="238" t="s">
        <v>42</v>
      </c>
    </row>
    <row r="14" spans="1:3" s="66" customFormat="1" ht="15.75" customHeight="1">
      <c r="A14" s="67" t="s">
        <v>25</v>
      </c>
      <c r="B14" s="64" t="s">
        <v>41</v>
      </c>
      <c r="C14" s="244"/>
    </row>
    <row r="15" spans="1:3" s="66" customFormat="1" ht="15" customHeight="1">
      <c r="A15" s="63" t="s">
        <v>26</v>
      </c>
      <c r="B15" s="64" t="s">
        <v>32</v>
      </c>
      <c r="C15" s="239"/>
    </row>
    <row r="16" spans="1:3" s="66" customFormat="1" ht="43.5" customHeight="1">
      <c r="A16" s="67" t="s">
        <v>43</v>
      </c>
      <c r="B16" s="70" t="s">
        <v>48</v>
      </c>
      <c r="C16" s="57" t="s">
        <v>49</v>
      </c>
    </row>
    <row r="17" spans="1:3" s="66" customFormat="1" ht="15" customHeight="1">
      <c r="A17" s="63" t="s">
        <v>44</v>
      </c>
      <c r="B17" s="64" t="s">
        <v>50</v>
      </c>
      <c r="C17" s="238" t="s">
        <v>34</v>
      </c>
    </row>
    <row r="18" spans="1:3" s="66" customFormat="1" ht="15" customHeight="1">
      <c r="A18" s="67" t="s">
        <v>45</v>
      </c>
      <c r="B18" s="64" t="s">
        <v>51</v>
      </c>
      <c r="C18" s="244"/>
    </row>
    <row r="19" spans="1:3" s="66" customFormat="1" ht="15" customHeight="1">
      <c r="A19" s="63" t="s">
        <v>46</v>
      </c>
      <c r="B19" s="64" t="s">
        <v>52</v>
      </c>
      <c r="C19" s="244"/>
    </row>
    <row r="20" spans="1:3" s="66" customFormat="1" ht="15" customHeight="1">
      <c r="A20" s="67" t="s">
        <v>47</v>
      </c>
      <c r="B20" s="64" t="s">
        <v>53</v>
      </c>
      <c r="C20" s="239"/>
    </row>
    <row r="21" spans="1:3" s="62" customFormat="1" ht="18" customHeight="1">
      <c r="A21" s="59" t="s">
        <v>54</v>
      </c>
      <c r="B21" s="60"/>
      <c r="C21" s="61"/>
    </row>
    <row r="22" spans="1:3" s="66" customFormat="1" ht="15.75" customHeight="1">
      <c r="A22" s="63" t="s">
        <v>27</v>
      </c>
      <c r="B22" s="64" t="s">
        <v>58</v>
      </c>
      <c r="C22" s="65" t="s">
        <v>59</v>
      </c>
    </row>
    <row r="23" spans="1:3" s="47" customFormat="1" ht="27">
      <c r="A23" s="67" t="s">
        <v>28</v>
      </c>
      <c r="B23" s="68" t="s">
        <v>60</v>
      </c>
      <c r="C23" s="69" t="s">
        <v>61</v>
      </c>
    </row>
    <row r="24" spans="1:3" s="47" customFormat="1" ht="41.25">
      <c r="A24" s="63" t="s">
        <v>29</v>
      </c>
      <c r="B24" s="68" t="s">
        <v>62</v>
      </c>
      <c r="C24" s="69" t="s">
        <v>63</v>
      </c>
    </row>
    <row r="25" spans="1:3" s="47" customFormat="1" ht="54.75">
      <c r="A25" s="67" t="s">
        <v>30</v>
      </c>
      <c r="B25" s="68" t="s">
        <v>64</v>
      </c>
      <c r="C25" s="69" t="s">
        <v>65</v>
      </c>
    </row>
    <row r="26" spans="1:3" s="47" customFormat="1" ht="27" customHeight="1">
      <c r="A26" s="63" t="s">
        <v>31</v>
      </c>
      <c r="B26" s="68" t="s">
        <v>66</v>
      </c>
      <c r="C26" s="238" t="s">
        <v>67</v>
      </c>
    </row>
    <row r="27" spans="1:3" s="47" customFormat="1" ht="13.5">
      <c r="A27" s="67" t="s">
        <v>33</v>
      </c>
      <c r="B27" s="68" t="s">
        <v>68</v>
      </c>
      <c r="C27" s="239"/>
    </row>
    <row r="28" spans="1:3" s="47" customFormat="1" ht="13.5">
      <c r="A28" s="63" t="s">
        <v>55</v>
      </c>
      <c r="B28" s="68" t="s">
        <v>69</v>
      </c>
      <c r="C28" s="240" t="s">
        <v>59</v>
      </c>
    </row>
    <row r="29" spans="1:3" s="47" customFormat="1" ht="13.5">
      <c r="A29" s="67" t="s">
        <v>56</v>
      </c>
      <c r="B29" s="68" t="s">
        <v>70</v>
      </c>
      <c r="C29" s="241"/>
    </row>
    <row r="30" spans="1:3" s="47" customFormat="1" ht="41.25">
      <c r="A30" s="63" t="s">
        <v>57</v>
      </c>
      <c r="B30" s="68" t="s">
        <v>71</v>
      </c>
      <c r="C30" s="57" t="s">
        <v>49</v>
      </c>
    </row>
  </sheetData>
  <sheetProtection/>
  <mergeCells count="8">
    <mergeCell ref="C26:C27"/>
    <mergeCell ref="C28:C29"/>
    <mergeCell ref="A5:C5"/>
    <mergeCell ref="A8:C8"/>
    <mergeCell ref="A6:C6"/>
    <mergeCell ref="A7:C7"/>
    <mergeCell ref="C13:C15"/>
    <mergeCell ref="C17:C20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Nash_OTIZ</cp:lastModifiedBy>
  <cp:lastPrinted>2011-01-21T09:18:35Z</cp:lastPrinted>
  <dcterms:created xsi:type="dcterms:W3CDTF">2010-12-15T04:20:31Z</dcterms:created>
  <dcterms:modified xsi:type="dcterms:W3CDTF">2011-01-21T10:18:01Z</dcterms:modified>
  <cp:category/>
  <cp:version/>
  <cp:contentType/>
  <cp:contentStatus/>
</cp:coreProperties>
</file>