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800" windowHeight="9576" firstSheet="1" activeTab="4"/>
  </bookViews>
  <sheets>
    <sheet name="Разм_пл_ком.услуг_2016_Полнов" sheetId="3" r:id="rId1"/>
    <sheet name="Разм_пл_ком.услуг_2016_Ванзеват" sheetId="2" r:id="rId2"/>
    <sheet name="Разм_пл_ком.услуг_2016_Полн_доп" sheetId="1" r:id="rId3"/>
    <sheet name="Разм_пл_ЖБО_2016_Полн" sheetId="4" r:id="rId4"/>
    <sheet name="Разм_пл_жилищ_2016_Полнов" sheetId="5" r:id="rId5"/>
  </sheets>
  <externalReferences>
    <externalReference r:id="rId6"/>
  </externalReferences>
  <definedNames>
    <definedName name="_xlnm.Database" localSheetId="3">#REF!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В" localSheetId="3">#REF!</definedName>
    <definedName name="В" localSheetId="1">#REF!</definedName>
    <definedName name="В" localSheetId="2">#REF!</definedName>
    <definedName name="В" localSheetId="0">#REF!</definedName>
    <definedName name="В">#REF!</definedName>
    <definedName name="кв1" localSheetId="3">#REF!</definedName>
    <definedName name="кв1" localSheetId="1">#REF!</definedName>
    <definedName name="кв1" localSheetId="2">#REF!</definedName>
    <definedName name="кв1" localSheetId="0">#REF!</definedName>
    <definedName name="кв1">#REF!</definedName>
    <definedName name="_xlnm.Print_Area" localSheetId="3">Разм_пл_ЖБО_2016_Полн!$A$1:$F$19</definedName>
    <definedName name="_xlnm.Print_Area" localSheetId="4">Разм_пл_жилищ_2016_Полнов!$A$1:$F$19</definedName>
    <definedName name="_xlnm.Print_Area" localSheetId="1">Разм_пл_ком.услуг_2016_Ванзеват!$A$1:$I$54</definedName>
    <definedName name="_xlnm.Print_Area" localSheetId="2">Разм_пл_ком.услуг_2016_Полн_доп!$A$1:$F$51</definedName>
    <definedName name="_xlnm.Print_Area" localSheetId="0">Разм_пл_ком.услуг_2016_Полнов!$A$1:$I$92</definedName>
    <definedName name="тариф" localSheetId="3">#REF!</definedName>
    <definedName name="тариф" localSheetId="4">#REF!</definedName>
    <definedName name="тариф" localSheetId="1">#REF!</definedName>
    <definedName name="тариф" localSheetId="2">#REF!</definedName>
    <definedName name="тариф" localSheetId="0">#REF!</definedName>
    <definedName name="тариф">#REF!</definedName>
    <definedName name="ТБОнасВК" localSheetId="3">#REF!</definedName>
    <definedName name="ТБОнасВК" localSheetId="1">#REF!</definedName>
    <definedName name="ТБОнасВК" localSheetId="2">#REF!</definedName>
    <definedName name="ТБОнасВК" localSheetId="0">#REF!</definedName>
    <definedName name="ТБОнасВК">#REF!</definedName>
    <definedName name="Э" localSheetId="3">#REF!</definedName>
    <definedName name="Э" localSheetId="4">#REF!</definedName>
    <definedName name="Э" localSheetId="1">#REF!</definedName>
    <definedName name="Э" localSheetId="2">#REF!</definedName>
    <definedName name="Э" localSheetId="0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D18" i="5"/>
  <c r="E18" s="1"/>
  <c r="D17"/>
  <c r="E17" s="1"/>
  <c r="D16"/>
  <c r="E16" s="1"/>
  <c r="D15"/>
  <c r="E15" s="1"/>
  <c r="D14"/>
  <c r="E14" s="1"/>
  <c r="D13"/>
  <c r="E13" s="1"/>
  <c r="D12"/>
  <c r="E12" s="1"/>
  <c r="E11" s="1"/>
  <c r="D11"/>
  <c r="A19" i="4"/>
  <c r="E13"/>
  <c r="D13"/>
  <c r="D17" s="1"/>
  <c r="F88" i="3"/>
  <c r="F92" s="1"/>
  <c r="E88"/>
  <c r="H88" s="1"/>
  <c r="H85"/>
  <c r="H83"/>
  <c r="H82"/>
  <c r="H79"/>
  <c r="F79"/>
  <c r="F86" s="1"/>
  <c r="F66"/>
  <c r="F70" s="1"/>
  <c r="E66"/>
  <c r="F58"/>
  <c r="F64" s="1"/>
  <c r="F42"/>
  <c r="F46" s="1"/>
  <c r="E42"/>
  <c r="H42" s="1"/>
  <c r="H39"/>
  <c r="H37"/>
  <c r="H36"/>
  <c r="H33"/>
  <c r="F33"/>
  <c r="F40" s="1"/>
  <c r="F20"/>
  <c r="F23" s="1"/>
  <c r="H23" s="1"/>
  <c r="E20"/>
  <c r="F12"/>
  <c r="F18" s="1"/>
  <c r="F51" i="2"/>
  <c r="H51" s="1"/>
  <c r="E51"/>
  <c r="F39"/>
  <c r="F42" s="1"/>
  <c r="E39"/>
  <c r="H39" s="1"/>
  <c r="F24"/>
  <c r="F27" s="1"/>
  <c r="E24"/>
  <c r="H24" s="1"/>
  <c r="F12"/>
  <c r="F15" s="1"/>
  <c r="E12"/>
  <c r="H12" s="1"/>
  <c r="D44" i="1"/>
  <c r="D43"/>
  <c r="D42"/>
  <c r="D41"/>
  <c r="D40"/>
  <c r="D14" i="4" l="1"/>
  <c r="E14" s="1"/>
  <c r="D15"/>
  <c r="F14" i="3"/>
  <c r="F17"/>
  <c r="F22"/>
  <c r="H22" s="1"/>
  <c r="F24"/>
  <c r="H12"/>
  <c r="H14"/>
  <c r="H15"/>
  <c r="H17"/>
  <c r="H20"/>
  <c r="F35"/>
  <c r="H35" s="1"/>
  <c r="F36"/>
  <c r="F37"/>
  <c r="F38" s="1"/>
  <c r="H38" s="1"/>
  <c r="F39"/>
  <c r="F44"/>
  <c r="H44" s="1"/>
  <c r="F45"/>
  <c r="H45" s="1"/>
  <c r="H58"/>
  <c r="H60"/>
  <c r="H61"/>
  <c r="H63"/>
  <c r="H66"/>
  <c r="F81"/>
  <c r="H81" s="1"/>
  <c r="F82"/>
  <c r="F83"/>
  <c r="F84" s="1"/>
  <c r="H84" s="1"/>
  <c r="F85"/>
  <c r="F90"/>
  <c r="H90" s="1"/>
  <c r="F91"/>
  <c r="H91" s="1"/>
  <c r="F15"/>
  <c r="F16" s="1"/>
  <c r="H16" s="1"/>
  <c r="F60"/>
  <c r="F61"/>
  <c r="F62" s="1"/>
  <c r="H62" s="1"/>
  <c r="F63"/>
  <c r="F68"/>
  <c r="H68" s="1"/>
  <c r="F69"/>
  <c r="H69" s="1"/>
  <c r="F14" i="2"/>
  <c r="H14" s="1"/>
  <c r="F26"/>
  <c r="H26" s="1"/>
  <c r="F41"/>
  <c r="H41" s="1"/>
  <c r="F53"/>
  <c r="H53" s="1"/>
  <c r="F54"/>
  <c r="D16" i="4" l="1"/>
  <c r="E16" s="1"/>
  <c r="E15"/>
</calcChain>
</file>

<file path=xl/sharedStrings.xml><?xml version="1.0" encoding="utf-8"?>
<sst xmlns="http://schemas.openxmlformats.org/spreadsheetml/2006/main" count="434" uniqueCount="103">
  <si>
    <t>ОАО "ЮКЭК-Белоярский"</t>
  </si>
  <si>
    <t>(наименование организации)</t>
  </si>
  <si>
    <t>Размер платы граждан за коммунальные услуги на территории сельского поселения Полноват на период с 01.01.2016 года по 30.06.2016 года.</t>
  </si>
  <si>
    <t>Норматив потребления в</t>
  </si>
  <si>
    <t>Цена/тариф на</t>
  </si>
  <si>
    <t xml:space="preserve">Размер платы </t>
  </si>
  <si>
    <t xml:space="preserve">        Наименование услуг</t>
  </si>
  <si>
    <t xml:space="preserve">               месяц</t>
  </si>
  <si>
    <t>услуги (с уче-</t>
  </si>
  <si>
    <t xml:space="preserve">за услуги с </t>
  </si>
  <si>
    <t>Основание</t>
  </si>
  <si>
    <t>единица</t>
  </si>
  <si>
    <t>количество</t>
  </si>
  <si>
    <t xml:space="preserve"> том НДС),</t>
  </si>
  <si>
    <t>учетом НДС,</t>
  </si>
  <si>
    <t>потребления</t>
  </si>
  <si>
    <t xml:space="preserve"> руб.,коп.</t>
  </si>
  <si>
    <t>руб.,коп.</t>
  </si>
  <si>
    <t xml:space="preserve">                   Коммунальные услуги</t>
  </si>
  <si>
    <t>1.Холодное водоснабжение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</si>
  <si>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</si>
  <si>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</si>
  <si>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Приказ Департамента ЖККиЭ ХМАО-Югры от 11.11.2013 года №22-нп,  приказ Региональной службы по тарифам ХМАО-Югры  от 30 ноября 2015 года №185-нп "Об установлении  тарифов в сфере холодного водоснабжения и водоотведения для организаций, осуществляющих холодное водоснабжение и водоотведение",-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</si>
  <si>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</si>
  <si>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</si>
  <si>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</si>
  <si>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</si>
  <si>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</si>
  <si>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</si>
  <si>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</si>
  <si>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</si>
  <si>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t>Размер платы граждан за коммунальные услуги на территории сельского поселения Полноват на период с 01.07.2016 года по 31.12.2016 года.</t>
  </si>
  <si>
    <r>
      <t xml:space="preserve">Размер платы граждан за коммунальные услуги на территории </t>
    </r>
    <r>
      <rPr>
        <b/>
        <i/>
        <u/>
        <sz val="14"/>
        <rFont val="Times New Roman"/>
        <family val="1"/>
        <charset val="204"/>
      </rPr>
      <t>деревни Ванзеват на период с 01.01.2015 года по 30.06.2015 года.</t>
    </r>
  </si>
  <si>
    <t>Наименование услуг</t>
  </si>
  <si>
    <t>Норматив потребления в месяц</t>
  </si>
  <si>
    <t>Цена/тариф на услуги (с учетом НДС), руб., коп.</t>
  </si>
  <si>
    <t>Размер платы за услуги с учетом НДС руб., коп.                                  (гр.3 х гр.4)</t>
  </si>
  <si>
    <t>единица измерения</t>
  </si>
  <si>
    <t>Коммунальные услуги</t>
  </si>
  <si>
    <t xml:space="preserve">1. Отопление </t>
  </si>
  <si>
    <t>1.1. в жилых домах 1, 2 этажных постройки до 1999 года включительно</t>
  </si>
  <si>
    <t>2.1. в жилых домах 1, 2 этажных постройки до 1999 года включительно</t>
  </si>
  <si>
    <r>
      <t>Гкал на м</t>
    </r>
    <r>
      <rPr>
        <i/>
        <sz val="12"/>
        <color indexed="8"/>
        <rFont val="Times New Roman"/>
        <family val="1"/>
        <charset val="204"/>
      </rPr>
      <t>² общей площади в месяц</t>
    </r>
  </si>
  <si>
    <t xml:space="preserve">   Постановление Губернатора ХМАО-Югры от 29.05.2014 года № 65;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134-нп от 18.11.2014 года "Об установлении тарифов на тепловую энергию (мощность), поставляемую теплоснабжающими организациями потребителям".                        </t>
  </si>
  <si>
    <t xml:space="preserve">норматив 0,0420 с учетом понижающего коэффициента 0,771 </t>
  </si>
  <si>
    <t>1.2. в жилых домах 1 этажных постройки после 1999 года</t>
  </si>
  <si>
    <t>2.2. в жилых домах 1 этажных постройки после 1999 года</t>
  </si>
  <si>
    <t>1.3. в жилых домах оборудованных приборами учета</t>
  </si>
  <si>
    <t>2.4. в жилых домах оборудованных приборами учета</t>
  </si>
  <si>
    <t xml:space="preserve">Гкал </t>
  </si>
  <si>
    <t>по счетчику</t>
  </si>
  <si>
    <r>
      <t xml:space="preserve">Размер платы граждан за коммунальные услуги на территории </t>
    </r>
    <r>
      <rPr>
        <b/>
        <i/>
        <u/>
        <sz val="14"/>
        <rFont val="Times New Roman"/>
        <family val="1"/>
        <charset val="204"/>
      </rPr>
      <t>деревни Ванзеват на период с 01.01.2016 года по 30.06.2016 года.</t>
    </r>
  </si>
  <si>
    <t xml:space="preserve">Постановления Губернатора ХМАО-Югры от 22.12.2012 года № 164, Постановлений Губернатора ХМАО-Югры от 29.05.2014 года № 65,  от 27.06.2015 года № 68;  а также приказов Департамента ЖККиЭ ХМАО-Югры от 11.11.2013 года № 22-нп, от 21.07.2014 года № 36-нп и от 11.08.2014 года № 38-нп; а также на основании  Приказа Региональной службы по тарифам Ханты-Мансийского автономного округа-Югры № 178-нп от 28.11.2015 года "Об установлении тарифов на тепловую энергию (мощность), поставляемую теплоснабжающими организациями потребителям",  -                                                                         </t>
  </si>
  <si>
    <t xml:space="preserve">норматив 0,0420 с учетом понижающего коэффициента 0,760 </t>
  </si>
  <si>
    <r>
      <t xml:space="preserve">Размер платы граждан за коммунальные услуги на территории </t>
    </r>
    <r>
      <rPr>
        <b/>
        <i/>
        <u/>
        <sz val="14"/>
        <rFont val="Times New Roman"/>
        <family val="1"/>
        <charset val="204"/>
      </rPr>
      <t>деревни Ванзеват на период с 01.07.2016 года по 31.12.2016 года.</t>
    </r>
  </si>
  <si>
    <r>
      <t xml:space="preserve">Размер платы граждан за коммунальные услуги на территории </t>
    </r>
    <r>
      <rPr>
        <b/>
        <i/>
        <u/>
        <sz val="14"/>
        <rFont val="Times New Roman"/>
        <family val="1"/>
        <charset val="204"/>
      </rPr>
      <t>сельского поселения Полноват на период с 01.01.2015 года по 30.06.2015 года.</t>
    </r>
  </si>
  <si>
    <t>1. Холодное водоснабжение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</si>
  <si>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</si>
  <si>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м3 на человека в месяц</t>
  </si>
  <si>
    <t xml:space="preserve">Постановление Губернатора ХМАО-Югры от 22.12.2012 года № 164;     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143-нп от 27.11.2014 года "Об установлении тарифов в сфере холодного водоснабжения и водоотведения для организаций, осуществляющих холодное водоснабжение, водоотведение и подвоз воды" .                        </t>
  </si>
  <si>
    <t>1.1.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</si>
  <si>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1.3. в жилых домах только с холодным водоснабжением, без канализации</t>
  </si>
  <si>
    <t>1.4.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</si>
  <si>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1.5.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</si>
  <si>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 xml:space="preserve">1.4.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</si>
  <si>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м³ на 1 м2 общей площади помещений, входящих в состав общего имущества в многоквартирном доме, в месяц</t>
  </si>
  <si>
    <t>1.6. в жилых домах, оборудованных приборами учета</t>
  </si>
  <si>
    <t>1.5. в жилых домах, оборудованных приборами учета</t>
  </si>
  <si>
    <t>м3</t>
  </si>
  <si>
    <t xml:space="preserve">2. Отопление </t>
  </si>
  <si>
    <t xml:space="preserve">2.3. в жилых домах 2 этажных постройки после 1999 года </t>
  </si>
  <si>
    <r>
      <t xml:space="preserve">Размер платы граждан за коммунальные услуги на территории </t>
    </r>
    <r>
      <rPr>
        <b/>
        <i/>
        <u/>
        <sz val="14"/>
        <rFont val="Times New Roman"/>
        <family val="1"/>
        <charset val="204"/>
      </rPr>
      <t>сельского поселения Полноват на период с 01.01.2016 года по 30.06.2016 года.</t>
    </r>
  </si>
  <si>
    <t xml:space="preserve">Постановление Губернатора ХМАО-Югры от 22.12.2012 года № 164;     Постановления Губернатора ХМАО-Югры от 29.05.2014 года № 65,  от 27.06.2015 года № 68;                                         Приказы Департамента ЖККиЭ ХМАО-Югры от 11.11.2013 года          № 22-нп и от 11.08.2014 года               № 38-нп;                                   Приказ Региональной службы по тарифам Ханты-Мансийского автономного округа-Югры № 185-нп от 30.11.2015 года "Об установлении тарифов в сфере холодного водоснабжения и водоотведения для организаций, осуществляющих холодное водоснабжение и водоотведение" .                        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</si>
  <si>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</si>
  <si>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 xml:space="preserve">    Постановления Губернатора ХМАО-Югры от 29.05.2014 года № 65,  от 27.06.2015 года № 68;                                   Приказ Департамента ЖККиЭ ХМАО-Югры  от 21.07.2014 года                № 36-нп                                Приказ Региональной службы по тарифам Ханты-Мансийского автономного округа-Югры № 178-нп от 28.11.2015 года "Об установлении тарифов на тепловую энергию (мощность), поставляемую теплоснабжающими организациями потребителям".                        </t>
  </si>
  <si>
    <r>
      <t xml:space="preserve">Размер платы граждан за коммунальные услуги на территории </t>
    </r>
    <r>
      <rPr>
        <b/>
        <i/>
        <u/>
        <sz val="14"/>
        <rFont val="Times New Roman"/>
        <family val="1"/>
        <charset val="204"/>
      </rPr>
      <t>сельского поселения Полноват на период с 01.07.2016 года по 31.12.2016 года.</t>
    </r>
  </si>
  <si>
    <r>
      <t xml:space="preserve">Размер платы граждан за вывоз жидких бытовых отходов  для населения </t>
    </r>
    <r>
      <rPr>
        <b/>
        <i/>
        <u/>
        <sz val="14"/>
        <rFont val="Arial"/>
        <family val="2"/>
        <charset val="204"/>
      </rPr>
      <t>на территории сельского поселения Полноват  на период с 01.01.2016 года по 31.12.2016  года.</t>
    </r>
  </si>
  <si>
    <t>Цена / Тариф на услуги с НДС (руб.коп.)</t>
  </si>
  <si>
    <t>Размер платы за услуги с НДС (руб.коп.)</t>
  </si>
  <si>
    <t>единица потребления</t>
  </si>
  <si>
    <t>гр.5 = гр.3 х гр.4</t>
  </si>
  <si>
    <t>I. Содержание и ремонт жилого помещения для нанимателей жилых помещений по договорам социального найма и договорам найма жилых помещений муниципального жилищного фонда, для собственников жилых помещений, которые не приняли решения о выборе способа управления многоквартирным домом</t>
  </si>
  <si>
    <t xml:space="preserve">Дополнительное соглашение №1 к договору№06/2010/141 - П от 01.06.2010 г. с ТСЖ "Уютный дом" , приказ №2 от 09.01.2013 г. "О установлении норматива" </t>
  </si>
  <si>
    <r>
      <t xml:space="preserve">1. </t>
    </r>
    <r>
      <rPr>
        <b/>
        <i/>
        <sz val="12"/>
        <rFont val="Arial"/>
        <family val="2"/>
        <charset val="204"/>
      </rPr>
      <t>Вывоз жидких бытовых отходов:</t>
    </r>
    <r>
      <rPr>
        <i/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</t>
    </r>
  </si>
  <si>
    <t>На основании Постановления Губернатора ХМАО-Югры от 22.12.2012 года № 164;  Постановлений Губернатора ХМАО-Югры от 29.05.2014 года № 65,  от 27.06.2015 года № 68; Приказов Департамента ЖККиЭ ХМАО-Югры от 11.11.2013 года №22-нп                                       и от 11.08.2014 года              №38-нп;   письма  Главы Белоярского района   №02-1-05-3058/15-0-0 от 14.12.2015 года  "О согласовании тарифов для населения на 2016 год".</t>
  </si>
  <si>
    <t>м³ на человека в месяц</t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</si>
  <si>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</si>
  <si>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1.5.  в домах, оборудованных приборами учета</t>
  </si>
  <si>
    <t>м³</t>
  </si>
  <si>
    <t>по счетчику              (на уровне объема водопотребления)</t>
  </si>
  <si>
    <r>
      <t xml:space="preserve">Размер платы граждан за жилое помещение и техническое обслуживание и ремонт внутридомового электросилового оборудования в домах, оборудованных газовыми плитами на территории </t>
    </r>
    <r>
      <rPr>
        <b/>
        <i/>
        <u/>
        <sz val="12"/>
        <rFont val="Arial"/>
        <family val="2"/>
        <charset val="204"/>
      </rPr>
      <t>сельского поселения Полноват в 2016 году.</t>
    </r>
  </si>
  <si>
    <t>1. Содержание и текущий ремонт жилого помещения, в том числе:</t>
  </si>
  <si>
    <t>м² общей площади</t>
  </si>
  <si>
    <t>оплата производится за фактически занимаемую площадь</t>
  </si>
  <si>
    <t>Договор управления многоквартирным домом от 01.01.2016 г. и приказа "О установлении норматива" № 2/П от 09.01.2013 г.,</t>
  </si>
  <si>
    <t>1.1. ремонт конструктивных элементов жилых зданий</t>
  </si>
  <si>
    <t xml:space="preserve">1.2. ремонт и обслуживание внутридомового инженерного оборудования </t>
  </si>
  <si>
    <t>2. Сбор и вывоз твердых бытовых отходов</t>
  </si>
  <si>
    <t>3. Техническое обслуживание и ремонт внутридомового электросилового оборудования в домах, оборудованных газовыми плитами, в т.ч.</t>
  </si>
  <si>
    <t>м2 общей площади</t>
  </si>
  <si>
    <t>3.1. Текущий ремонт</t>
  </si>
  <si>
    <t>3.2. Освещение мест общего пользования</t>
  </si>
  <si>
    <t>3.3. Техническое обслуживание общих коммуникаций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</si>
</sst>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MS Sans Serif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1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i/>
      <u/>
      <sz val="14"/>
      <name val="Arial"/>
      <family val="2"/>
      <charset val="204"/>
    </font>
    <font>
      <i/>
      <sz val="12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u/>
      <sz val="12"/>
      <name val="Arial"/>
      <family val="2"/>
      <charset val="204"/>
    </font>
    <font>
      <b/>
      <i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7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0" xfId="1" applyFont="1"/>
    <xf numFmtId="0" fontId="7" fillId="0" borderId="0" xfId="3"/>
    <xf numFmtId="0" fontId="8" fillId="0" borderId="0" xfId="1" applyFont="1"/>
    <xf numFmtId="0" fontId="9" fillId="0" borderId="0" xfId="1" applyFont="1"/>
    <xf numFmtId="0" fontId="10" fillId="0" borderId="0" xfId="2" applyFont="1"/>
    <xf numFmtId="0" fontId="9" fillId="0" borderId="0" xfId="3" applyFont="1"/>
    <xf numFmtId="0" fontId="9" fillId="0" borderId="0" xfId="3" applyFont="1" applyBorder="1"/>
    <xf numFmtId="0" fontId="11" fillId="0" borderId="0" xfId="3" applyFont="1" applyBorder="1" applyAlignment="1">
      <alignment horizontal="center" wrapText="1"/>
    </xf>
    <xf numFmtId="0" fontId="11" fillId="0" borderId="0" xfId="3" applyFont="1" applyBorder="1"/>
    <xf numFmtId="0" fontId="8" fillId="0" borderId="0" xfId="3" applyFont="1" applyAlignment="1">
      <alignment wrapText="1"/>
    </xf>
    <xf numFmtId="0" fontId="7" fillId="0" borderId="0" xfId="3" applyAlignment="1">
      <alignment wrapText="1"/>
    </xf>
    <xf numFmtId="0" fontId="12" fillId="0" borderId="0" xfId="3" applyFont="1" applyAlignment="1">
      <alignment wrapText="1"/>
    </xf>
    <xf numFmtId="0" fontId="8" fillId="0" borderId="1" xfId="3" applyFont="1" applyBorder="1"/>
    <xf numFmtId="0" fontId="8" fillId="0" borderId="2" xfId="3" applyFont="1" applyBorder="1"/>
    <xf numFmtId="0" fontId="8" fillId="0" borderId="3" xfId="3" applyFont="1" applyBorder="1"/>
    <xf numFmtId="0" fontId="12" fillId="0" borderId="1" xfId="3" applyFont="1" applyBorder="1" applyAlignment="1">
      <alignment wrapText="1"/>
    </xf>
    <xf numFmtId="0" fontId="8" fillId="0" borderId="4" xfId="3" applyFont="1" applyBorder="1"/>
    <xf numFmtId="0" fontId="8" fillId="0" borderId="5" xfId="3" applyFont="1" applyBorder="1"/>
    <xf numFmtId="0" fontId="8" fillId="0" borderId="6" xfId="3" applyFont="1" applyBorder="1"/>
    <xf numFmtId="0" fontId="8" fillId="0" borderId="4" xfId="3" applyFont="1" applyBorder="1" applyAlignment="1">
      <alignment horizontal="center" wrapText="1"/>
    </xf>
    <xf numFmtId="0" fontId="8" fillId="0" borderId="4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12" fillId="0" borderId="4" xfId="3" applyFont="1" applyBorder="1" applyAlignment="1">
      <alignment wrapText="1"/>
    </xf>
    <xf numFmtId="0" fontId="8" fillId="0" borderId="7" xfId="3" applyFont="1" applyBorder="1"/>
    <xf numFmtId="0" fontId="8" fillId="0" borderId="7" xfId="3" applyFont="1" applyBorder="1" applyAlignment="1">
      <alignment horizontal="center"/>
    </xf>
    <xf numFmtId="0" fontId="12" fillId="0" borderId="7" xfId="3" applyFont="1" applyBorder="1" applyAlignment="1">
      <alignment wrapText="1"/>
    </xf>
    <xf numFmtId="0" fontId="13" fillId="0" borderId="8" xfId="3" applyFont="1" applyBorder="1" applyAlignment="1">
      <alignment horizontal="center"/>
    </xf>
    <xf numFmtId="0" fontId="12" fillId="0" borderId="8" xfId="3" applyFont="1" applyBorder="1" applyAlignment="1">
      <alignment wrapText="1"/>
    </xf>
    <xf numFmtId="0" fontId="14" fillId="0" borderId="9" xfId="3" applyFont="1" applyBorder="1" applyAlignment="1">
      <alignment horizontal="left" vertical="center"/>
    </xf>
    <xf numFmtId="0" fontId="7" fillId="0" borderId="10" xfId="3" applyBorder="1" applyAlignment="1">
      <alignment horizontal="left" vertical="center"/>
    </xf>
    <xf numFmtId="0" fontId="7" fillId="0" borderId="11" xfId="3" applyBorder="1" applyAlignment="1">
      <alignment horizontal="left" vertical="center"/>
    </xf>
    <xf numFmtId="0" fontId="14" fillId="0" borderId="9" xfId="3" applyFont="1" applyBorder="1" applyAlignment="1"/>
    <xf numFmtId="0" fontId="7" fillId="0" borderId="10" xfId="3" applyBorder="1" applyAlignment="1"/>
    <xf numFmtId="0" fontId="7" fillId="0" borderId="11" xfId="3" applyBorder="1" applyAlignment="1"/>
    <xf numFmtId="0" fontId="15" fillId="0" borderId="9" xfId="3" applyFont="1" applyBorder="1" applyAlignment="1">
      <alignment vertical="center" wrapText="1"/>
    </xf>
    <xf numFmtId="0" fontId="15" fillId="0" borderId="8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2" fontId="8" fillId="0" borderId="11" xfId="3" applyNumberFormat="1" applyFont="1" applyFill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center" wrapText="1"/>
    </xf>
    <xf numFmtId="0" fontId="15" fillId="0" borderId="9" xfId="3" applyFont="1" applyBorder="1" applyAlignment="1">
      <alignment wrapText="1"/>
    </xf>
    <xf numFmtId="0" fontId="7" fillId="0" borderId="8" xfId="3" applyBorder="1" applyAlignment="1">
      <alignment horizontal="center" vertical="center" wrapText="1"/>
    </xf>
    <xf numFmtId="0" fontId="8" fillId="0" borderId="10" xfId="3" applyFont="1" applyBorder="1" applyAlignment="1">
      <alignment horizontal="center"/>
    </xf>
    <xf numFmtId="0" fontId="7" fillId="0" borderId="8" xfId="3" applyFill="1" applyBorder="1" applyAlignment="1">
      <alignment vertical="center"/>
    </xf>
    <xf numFmtId="2" fontId="8" fillId="0" borderId="11" xfId="3" applyNumberFormat="1" applyFont="1" applyFill="1" applyBorder="1" applyAlignment="1">
      <alignment horizontal="center"/>
    </xf>
    <xf numFmtId="2" fontId="8" fillId="0" borderId="4" xfId="3" applyNumberFormat="1" applyFont="1" applyBorder="1" applyAlignment="1">
      <alignment horizontal="center" vertical="center" wrapText="1"/>
    </xf>
    <xf numFmtId="0" fontId="15" fillId="0" borderId="9" xfId="3" applyFont="1" applyBorder="1" applyAlignment="1">
      <alignment horizontal="left" wrapText="1"/>
    </xf>
    <xf numFmtId="0" fontId="15" fillId="0" borderId="9" xfId="3" applyFont="1" applyBorder="1" applyAlignment="1">
      <alignment horizontal="center" wrapText="1"/>
    </xf>
    <xf numFmtId="0" fontId="8" fillId="0" borderId="8" xfId="3" applyFont="1" applyBorder="1" applyAlignment="1">
      <alignment horizontal="center" vertical="center"/>
    </xf>
    <xf numFmtId="0" fontId="15" fillId="0" borderId="8" xfId="3" applyFont="1" applyBorder="1" applyAlignment="1">
      <alignment vertical="center" wrapText="1"/>
    </xf>
    <xf numFmtId="2" fontId="8" fillId="0" borderId="8" xfId="3" applyNumberFormat="1" applyFont="1" applyFill="1" applyBorder="1" applyAlignment="1">
      <alignment horizontal="center" vertical="center"/>
    </xf>
    <xf numFmtId="2" fontId="8" fillId="0" borderId="7" xfId="3" applyNumberFormat="1" applyFont="1" applyBorder="1" applyAlignment="1">
      <alignment horizontal="center" vertical="center" wrapText="1"/>
    </xf>
    <xf numFmtId="0" fontId="8" fillId="0" borderId="0" xfId="3" applyFont="1" applyAlignment="1">
      <alignment wrapText="1"/>
    </xf>
    <xf numFmtId="0" fontId="7" fillId="0" borderId="0" xfId="3" applyAlignment="1">
      <alignment wrapText="1"/>
    </xf>
    <xf numFmtId="0" fontId="14" fillId="0" borderId="0" xfId="3" applyFont="1" applyBorder="1" applyAlignment="1">
      <alignment wrapText="1"/>
    </xf>
    <xf numFmtId="0" fontId="8" fillId="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2" fontId="8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/>
    </xf>
    <xf numFmtId="0" fontId="12" fillId="0" borderId="0" xfId="3" applyFont="1" applyAlignment="1">
      <alignment wrapText="1"/>
    </xf>
    <xf numFmtId="0" fontId="16" fillId="0" borderId="0" xfId="3" applyFont="1" applyBorder="1"/>
    <xf numFmtId="0" fontId="15" fillId="0" borderId="0" xfId="3" applyFont="1" applyFill="1" applyBorder="1" applyAlignment="1">
      <alignment horizontal="center"/>
    </xf>
    <xf numFmtId="0" fontId="17" fillId="0" borderId="0" xfId="3" applyFont="1"/>
    <xf numFmtId="0" fontId="4" fillId="0" borderId="0" xfId="3" applyFont="1"/>
    <xf numFmtId="0" fontId="18" fillId="0" borderId="0" xfId="3" applyFont="1"/>
    <xf numFmtId="0" fontId="7" fillId="0" borderId="0" xfId="3" applyFill="1"/>
    <xf numFmtId="0" fontId="19" fillId="0" borderId="0" xfId="3" applyFont="1" applyFill="1"/>
    <xf numFmtId="0" fontId="19" fillId="0" borderId="0" xfId="3" applyFont="1"/>
    <xf numFmtId="0" fontId="22" fillId="0" borderId="0" xfId="0" applyFont="1"/>
    <xf numFmtId="0" fontId="23" fillId="0" borderId="0" xfId="0" applyFont="1"/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4" fillId="0" borderId="0" xfId="2" applyFont="1" applyAlignment="1"/>
    <xf numFmtId="0" fontId="24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24" fillId="0" borderId="0" xfId="1" applyFont="1" applyAlignment="1">
      <alignment wrapText="1"/>
    </xf>
    <xf numFmtId="0" fontId="9" fillId="0" borderId="0" xfId="2" applyFont="1"/>
    <xf numFmtId="0" fontId="8" fillId="0" borderId="8" xfId="2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15" fillId="0" borderId="0" xfId="2" applyFont="1" applyAlignment="1"/>
    <xf numFmtId="0" fontId="8" fillId="0" borderId="8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11" xfId="2" applyFont="1" applyBorder="1" applyAlignment="1">
      <alignment horizontal="left" vertical="top" wrapText="1"/>
    </xf>
    <xf numFmtId="0" fontId="10" fillId="0" borderId="0" xfId="2" applyFont="1" applyBorder="1"/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27" fillId="0" borderId="1" xfId="12" applyFont="1" applyFill="1" applyBorder="1" applyAlignment="1">
      <alignment horizontal="center" vertical="center" wrapText="1"/>
    </xf>
    <xf numFmtId="166" fontId="27" fillId="0" borderId="1" xfId="12" applyNumberFormat="1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27" fillId="0" borderId="7" xfId="12" applyFont="1" applyFill="1" applyBorder="1"/>
    <xf numFmtId="0" fontId="29" fillId="0" borderId="7" xfId="12" applyFont="1" applyFill="1" applyBorder="1" applyAlignment="1">
      <alignment horizontal="center" vertical="center" wrapText="1"/>
    </xf>
    <xf numFmtId="4" fontId="8" fillId="2" borderId="5" xfId="2" applyNumberFormat="1" applyFont="1" applyFill="1" applyBorder="1" applyAlignment="1">
      <alignment horizontal="center" vertical="center"/>
    </xf>
    <xf numFmtId="4" fontId="8" fillId="2" borderId="6" xfId="2" applyNumberFormat="1" applyFont="1" applyFill="1" applyBorder="1" applyAlignment="1">
      <alignment horizontal="center" vertical="center"/>
    </xf>
    <xf numFmtId="4" fontId="8" fillId="2" borderId="6" xfId="2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wrapText="1"/>
    </xf>
    <xf numFmtId="0" fontId="27" fillId="0" borderId="8" xfId="12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/>
    </xf>
    <xf numFmtId="4" fontId="8" fillId="2" borderId="8" xfId="2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15" fillId="0" borderId="0" xfId="2" applyFont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wrapText="1"/>
    </xf>
    <xf numFmtId="0" fontId="30" fillId="0" borderId="0" xfId="2" applyFont="1" applyBorder="1"/>
    <xf numFmtId="0" fontId="9" fillId="0" borderId="0" xfId="2" applyFont="1" applyBorder="1"/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indent="2"/>
    </xf>
    <xf numFmtId="0" fontId="9" fillId="0" borderId="0" xfId="2" applyFont="1" applyBorder="1" applyAlignment="1">
      <alignment horizontal="left" vertical="center" wrapText="1"/>
    </xf>
    <xf numFmtId="0" fontId="15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2" fontId="8" fillId="0" borderId="0" xfId="2" applyNumberFormat="1" applyFont="1" applyBorder="1" applyAlignment="1">
      <alignment horizontal="center" vertical="center"/>
    </xf>
    <xf numFmtId="2" fontId="10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2" fontId="8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16" fontId="9" fillId="0" borderId="0" xfId="2" applyNumberFormat="1" applyFont="1" applyBorder="1" applyAlignment="1">
      <alignment vertical="center" wrapText="1"/>
    </xf>
    <xf numFmtId="0" fontId="10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31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0" fontId="32" fillId="0" borderId="0" xfId="2" applyFont="1" applyBorder="1"/>
    <xf numFmtId="0" fontId="4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2" fontId="9" fillId="0" borderId="0" xfId="2" applyNumberFormat="1" applyFont="1" applyBorder="1" applyAlignment="1">
      <alignment horizontal="center" vertical="center"/>
    </xf>
    <xf numFmtId="0" fontId="14" fillId="0" borderId="0" xfId="2" applyFont="1" applyBorder="1"/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15" fillId="2" borderId="8" xfId="1" applyFont="1" applyFill="1" applyBorder="1" applyAlignment="1">
      <alignment horizontal="left" vertical="top" wrapText="1"/>
    </xf>
    <xf numFmtId="0" fontId="15" fillId="2" borderId="8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left" vertical="center" wrapText="1"/>
    </xf>
    <xf numFmtId="0" fontId="15" fillId="2" borderId="8" xfId="1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wrapText="1"/>
    </xf>
    <xf numFmtId="0" fontId="15" fillId="2" borderId="8" xfId="2" applyFont="1" applyFill="1" applyBorder="1" applyAlignment="1">
      <alignment horizontal="center" vertical="center" wrapText="1"/>
    </xf>
    <xf numFmtId="166" fontId="15" fillId="2" borderId="8" xfId="1" applyNumberFormat="1" applyFont="1" applyFill="1" applyBorder="1" applyAlignment="1">
      <alignment horizontal="center" vertical="center" wrapText="1"/>
    </xf>
    <xf numFmtId="4" fontId="8" fillId="2" borderId="8" xfId="1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5" fillId="0" borderId="0" xfId="12" applyFont="1"/>
    <xf numFmtId="0" fontId="33" fillId="0" borderId="0" xfId="1" applyFont="1"/>
    <xf numFmtId="2" fontId="5" fillId="0" borderId="0" xfId="12" applyNumberFormat="1" applyFont="1"/>
    <xf numFmtId="0" fontId="34" fillId="0" borderId="0" xfId="1" applyFont="1" applyAlignment="1">
      <alignment horizontal="center" wrapText="1"/>
    </xf>
    <xf numFmtId="0" fontId="34" fillId="0" borderId="0" xfId="1" applyFont="1" applyAlignment="1">
      <alignment horizontal="center" wrapText="1"/>
    </xf>
    <xf numFmtId="0" fontId="36" fillId="0" borderId="0" xfId="12" applyFont="1" applyAlignment="1">
      <alignment horizontal="justify" vertical="top" wrapText="1"/>
    </xf>
    <xf numFmtId="2" fontId="36" fillId="0" borderId="0" xfId="12" applyNumberFormat="1" applyFont="1"/>
    <xf numFmtId="0" fontId="36" fillId="0" borderId="0" xfId="12" applyFont="1"/>
    <xf numFmtId="0" fontId="37" fillId="0" borderId="8" xfId="12" applyFont="1" applyBorder="1" applyAlignment="1">
      <alignment horizontal="center" vertical="center" wrapText="1"/>
    </xf>
    <xf numFmtId="0" fontId="37" fillId="0" borderId="8" xfId="1" applyFont="1" applyBorder="1" applyAlignment="1">
      <alignment horizontal="center" vertical="center" wrapText="1"/>
    </xf>
    <xf numFmtId="0" fontId="37" fillId="0" borderId="0" xfId="12" applyFont="1" applyBorder="1"/>
    <xf numFmtId="0" fontId="37" fillId="0" borderId="0" xfId="12" applyFont="1"/>
    <xf numFmtId="0" fontId="37" fillId="0" borderId="8" xfId="12" applyFont="1" applyBorder="1" applyAlignment="1">
      <alignment horizontal="center" vertical="center" wrapText="1"/>
    </xf>
    <xf numFmtId="0" fontId="31" fillId="0" borderId="8" xfId="1" applyFont="1" applyBorder="1" applyAlignment="1">
      <alignment horizontal="center" vertical="center"/>
    </xf>
    <xf numFmtId="0" fontId="31" fillId="0" borderId="0" xfId="12" applyFont="1" applyBorder="1"/>
    <xf numFmtId="0" fontId="31" fillId="0" borderId="0" xfId="12" applyFont="1"/>
    <xf numFmtId="0" fontId="5" fillId="3" borderId="8" xfId="12" applyFont="1" applyFill="1" applyBorder="1" applyAlignment="1">
      <alignment horizontal="justify" vertical="center" wrapText="1"/>
    </xf>
    <xf numFmtId="2" fontId="30" fillId="0" borderId="8" xfId="1" applyNumberFormat="1" applyFont="1" applyBorder="1" applyAlignment="1">
      <alignment horizontal="center" vertical="center" wrapText="1"/>
    </xf>
    <xf numFmtId="0" fontId="36" fillId="0" borderId="0" xfId="12" applyFont="1" applyBorder="1"/>
    <xf numFmtId="0" fontId="36" fillId="0" borderId="2" xfId="12" applyFont="1" applyBorder="1" applyAlignment="1">
      <alignment horizontal="left" vertical="top" wrapText="1"/>
    </xf>
    <xf numFmtId="0" fontId="36" fillId="0" borderId="12" xfId="12" applyFont="1" applyBorder="1" applyAlignment="1">
      <alignment horizontal="left" vertical="top" wrapText="1"/>
    </xf>
    <xf numFmtId="0" fontId="36" fillId="0" borderId="3" xfId="12" applyFont="1" applyBorder="1" applyAlignment="1">
      <alignment horizontal="left" vertical="top" wrapText="1"/>
    </xf>
    <xf numFmtId="2" fontId="30" fillId="0" borderId="8" xfId="1" applyNumberFormat="1" applyFont="1" applyBorder="1" applyAlignment="1">
      <alignment horizontal="center" vertical="center" wrapText="1"/>
    </xf>
    <xf numFmtId="0" fontId="38" fillId="0" borderId="8" xfId="12" applyFont="1" applyFill="1" applyBorder="1" applyAlignment="1">
      <alignment horizontal="left" vertical="center" wrapText="1"/>
    </xf>
    <xf numFmtId="0" fontId="10" fillId="0" borderId="1" xfId="12" applyFont="1" applyBorder="1" applyAlignment="1">
      <alignment horizontal="center" vertical="center" wrapText="1"/>
    </xf>
    <xf numFmtId="0" fontId="36" fillId="0" borderId="8" xfId="27" applyFont="1" applyFill="1" applyBorder="1" applyAlignment="1">
      <alignment horizontal="center" vertical="center" wrapText="1"/>
    </xf>
    <xf numFmtId="4" fontId="5" fillId="0" borderId="8" xfId="12" applyNumberFormat="1" applyFont="1" applyBorder="1" applyAlignment="1">
      <alignment horizontal="center" vertical="center" wrapText="1"/>
    </xf>
    <xf numFmtId="4" fontId="36" fillId="0" borderId="8" xfId="27" applyNumberFormat="1" applyFont="1" applyFill="1" applyBorder="1" applyAlignment="1">
      <alignment horizontal="center" vertical="center" wrapText="1"/>
    </xf>
    <xf numFmtId="0" fontId="10" fillId="0" borderId="4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8" xfId="27" applyFont="1" applyFill="1" applyBorder="1" applyAlignment="1">
      <alignment horizontal="left" vertical="top" wrapText="1"/>
    </xf>
    <xf numFmtId="0" fontId="10" fillId="0" borderId="8" xfId="12" applyFont="1" applyBorder="1" applyAlignment="1">
      <alignment horizontal="center" vertical="center" wrapText="1"/>
    </xf>
    <xf numFmtId="0" fontId="36" fillId="2" borderId="0" xfId="12" applyFont="1" applyFill="1" applyBorder="1" applyAlignment="1">
      <alignment vertical="center" wrapText="1"/>
    </xf>
    <xf numFmtId="2" fontId="36" fillId="2" borderId="0" xfId="0" applyNumberFormat="1" applyFont="1" applyFill="1" applyBorder="1" applyAlignment="1">
      <alignment vertical="center"/>
    </xf>
    <xf numFmtId="2" fontId="36" fillId="2" borderId="0" xfId="0" applyNumberFormat="1" applyFont="1" applyFill="1" applyBorder="1" applyAlignment="1">
      <alignment horizontal="center" vertical="center"/>
    </xf>
    <xf numFmtId="2" fontId="30" fillId="0" borderId="0" xfId="1" applyNumberFormat="1" applyFont="1" applyBorder="1" applyAlignment="1">
      <alignment horizontal="center" vertical="center" wrapText="1"/>
    </xf>
    <xf numFmtId="0" fontId="39" fillId="0" borderId="0" xfId="12" applyFont="1" applyFill="1" applyAlignment="1">
      <alignment horizontal="left" vertical="top" wrapText="1"/>
    </xf>
    <xf numFmtId="0" fontId="40" fillId="0" borderId="0" xfId="12" applyFont="1" applyFill="1"/>
    <xf numFmtId="0" fontId="39" fillId="0" borderId="0" xfId="12" applyFont="1" applyFill="1" applyAlignment="1">
      <alignment horizontal="center"/>
    </xf>
    <xf numFmtId="2" fontId="40" fillId="0" borderId="0" xfId="12" applyNumberFormat="1" applyFont="1" applyFill="1"/>
    <xf numFmtId="0" fontId="39" fillId="0" borderId="0" xfId="12" applyFont="1" applyFill="1"/>
    <xf numFmtId="0" fontId="40" fillId="0" borderId="0" xfId="12" applyFont="1" applyFill="1" applyBorder="1"/>
    <xf numFmtId="2" fontId="40" fillId="0" borderId="0" xfId="12" applyNumberFormat="1" applyFont="1" applyFill="1" applyBorder="1"/>
    <xf numFmtId="2" fontId="36" fillId="0" borderId="0" xfId="12" applyNumberFormat="1" applyFont="1" applyBorder="1"/>
    <xf numFmtId="0" fontId="5" fillId="0" borderId="0" xfId="1" applyFont="1" applyAlignment="1">
      <alignment horizontal="center" wrapText="1"/>
    </xf>
    <xf numFmtId="0" fontId="37" fillId="0" borderId="1" xfId="12" applyFont="1" applyBorder="1" applyAlignment="1">
      <alignment horizontal="center" vertical="center" wrapText="1"/>
    </xf>
    <xf numFmtId="0" fontId="37" fillId="0" borderId="9" xfId="12" applyFont="1" applyBorder="1" applyAlignment="1">
      <alignment horizontal="center" vertical="center" wrapText="1"/>
    </xf>
    <xf numFmtId="0" fontId="37" fillId="0" borderId="11" xfId="12" applyFont="1" applyBorder="1" applyAlignment="1">
      <alignment horizontal="center" vertical="center" wrapText="1"/>
    </xf>
    <xf numFmtId="0" fontId="37" fillId="0" borderId="7" xfId="12" applyFont="1" applyBorder="1" applyAlignment="1">
      <alignment horizontal="center" vertical="center" wrapText="1"/>
    </xf>
    <xf numFmtId="0" fontId="37" fillId="0" borderId="8" xfId="1" applyFont="1" applyBorder="1" applyAlignment="1">
      <alignment horizontal="center" vertical="center"/>
    </xf>
    <xf numFmtId="0" fontId="5" fillId="3" borderId="9" xfId="12" applyFont="1" applyFill="1" applyBorder="1" applyAlignment="1">
      <alignment horizontal="justify" vertical="center" wrapText="1"/>
    </xf>
    <xf numFmtId="0" fontId="5" fillId="3" borderId="10" xfId="12" applyFont="1" applyFill="1" applyBorder="1" applyAlignment="1">
      <alignment horizontal="justify" vertical="center" wrapText="1"/>
    </xf>
    <xf numFmtId="0" fontId="5" fillId="3" borderId="11" xfId="12" applyFont="1" applyFill="1" applyBorder="1" applyAlignment="1">
      <alignment horizontal="justify" vertical="center" wrapText="1"/>
    </xf>
    <xf numFmtId="2" fontId="30" fillId="0" borderId="1" xfId="1" applyNumberFormat="1" applyFont="1" applyBorder="1" applyAlignment="1">
      <alignment horizontal="center" vertical="center" wrapText="1"/>
    </xf>
    <xf numFmtId="0" fontId="5" fillId="0" borderId="8" xfId="12" applyFont="1" applyBorder="1" applyAlignment="1">
      <alignment horizontal="left" vertical="center" wrapText="1"/>
    </xf>
    <xf numFmtId="0" fontId="36" fillId="0" borderId="1" xfId="12" applyFont="1" applyBorder="1" applyAlignment="1">
      <alignment horizontal="center" vertical="center" wrapText="1"/>
    </xf>
    <xf numFmtId="2" fontId="5" fillId="0" borderId="8" xfId="12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36" fillId="0" borderId="8" xfId="12" applyFont="1" applyBorder="1" applyAlignment="1">
      <alignment horizontal="left" vertical="center" wrapText="1"/>
    </xf>
    <xf numFmtId="0" fontId="36" fillId="0" borderId="4" xfId="12" applyFont="1" applyBorder="1" applyAlignment="1">
      <alignment horizontal="center" vertical="center" wrapText="1"/>
    </xf>
    <xf numFmtId="2" fontId="36" fillId="0" borderId="8" xfId="12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0" fontId="5" fillId="0" borderId="8" xfId="12" applyFont="1" applyBorder="1" applyAlignment="1">
      <alignment horizontal="left" vertical="top" wrapText="1"/>
    </xf>
    <xf numFmtId="0" fontId="36" fillId="0" borderId="8" xfId="12" applyFont="1" applyBorder="1" applyAlignment="1">
      <alignment horizontal="center" vertical="center" wrapText="1"/>
    </xf>
    <xf numFmtId="164" fontId="5" fillId="0" borderId="8" xfId="1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6" fillId="2" borderId="9" xfId="12" applyFont="1" applyFill="1" applyBorder="1" applyAlignment="1">
      <alignment vertical="center" wrapText="1"/>
    </xf>
    <xf numFmtId="0" fontId="36" fillId="2" borderId="8" xfId="12" applyFont="1" applyFill="1" applyBorder="1" applyAlignment="1">
      <alignment vertical="center" wrapText="1"/>
    </xf>
    <xf numFmtId="2" fontId="36" fillId="2" borderId="8" xfId="0" applyNumberFormat="1" applyFont="1" applyFill="1" applyBorder="1" applyAlignment="1">
      <alignment horizontal="center" vertical="center"/>
    </xf>
    <xf numFmtId="2" fontId="36" fillId="2" borderId="8" xfId="12" applyNumberFormat="1" applyFont="1" applyFill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0" fontId="42" fillId="0" borderId="0" xfId="12" applyFont="1" applyFill="1" applyAlignment="1">
      <alignment horizontal="center"/>
    </xf>
  </cellXfs>
  <cellStyles count="42">
    <cellStyle name="Гиперссылка 2" xfId="4"/>
    <cellStyle name="Денежный 2" xfId="5"/>
    <cellStyle name="Обычный" xfId="0" builtinId="0"/>
    <cellStyle name="Обычный 10" xfId="6"/>
    <cellStyle name="Обычный 10 2" xfId="7"/>
    <cellStyle name="Обычный 11" xfId="8"/>
    <cellStyle name="Обычный 2" xfId="3"/>
    <cellStyle name="Обычный 2 2" xfId="9"/>
    <cellStyle name="Обычный 2 2 2" xfId="1"/>
    <cellStyle name="Обычный 2 2 2 2" xfId="10"/>
    <cellStyle name="Обычный 2 3" xfId="11"/>
    <cellStyle name="Обычный 2 3 2" xfId="12"/>
    <cellStyle name="Обычный 2 3 3" xfId="13"/>
    <cellStyle name="Обычный 2 4" xfId="14"/>
    <cellStyle name="Обычный 2 5" xfId="15"/>
    <cellStyle name="Обычный 3" xfId="16"/>
    <cellStyle name="Обычный 3 2" xfId="17"/>
    <cellStyle name="Обычный 3 3" xfId="18"/>
    <cellStyle name="Обычный 3 4" xfId="19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7" xfId="2"/>
    <cellStyle name="Обычный 8" xfId="25"/>
    <cellStyle name="Обычный 9" xfId="26"/>
    <cellStyle name="Обычный_Тарифы" xfId="27"/>
    <cellStyle name="Процентный 2" xfId="28"/>
    <cellStyle name="Процентный 2 2" xfId="29"/>
    <cellStyle name="Процентный 2 2 2" xfId="30"/>
    <cellStyle name="Процентный 2 3" xfId="31"/>
    <cellStyle name="Процентный 3" xfId="32"/>
    <cellStyle name="Процентный 3 2" xfId="33"/>
    <cellStyle name="Процентный 4" xfId="34"/>
    <cellStyle name="Процентный 5" xfId="35"/>
    <cellStyle name="Процентный 6" xfId="36"/>
    <cellStyle name="Финансовый 2" xfId="37"/>
    <cellStyle name="Финансовый 2 2" xfId="38"/>
    <cellStyle name="Финансовый 3" xfId="39"/>
    <cellStyle name="Финансовый 3 2" xfId="40"/>
    <cellStyle name="Финансовый 4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40;&#1083;&#1077;&#1082;&#1089;&#1072;&#1085;&#1076;&#1088;&#1086;&#1081;\&#1087;&#1088;&#1080;&#1082;&#1072;&#1079;&#1099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 усл  нас с 01 янв 2016_доп"/>
      <sheetName val="приложение_10"/>
      <sheetName val="Ванзеват"/>
      <sheetName val="приложение_9"/>
      <sheetName val="Полноват"/>
      <sheetName val="приложение_8"/>
      <sheetName val="ЖБО"/>
      <sheetName val="приложение_11"/>
      <sheetName val="Полноват_жил"/>
      <sheetName val="приложение_12"/>
      <sheetName val="газ-пропан"/>
      <sheetName val="подвоз воды"/>
      <sheetName val="подвоз воды (2)"/>
      <sheetName val="баня"/>
      <sheetName val="ТБО орг Полноват"/>
      <sheetName val="ЖБО орг Полноват"/>
      <sheetName val="содерж и рем объектов"/>
      <sheetName val="Лист1"/>
    </sheetNames>
    <sheetDataSet>
      <sheetData sheetId="0" refreshError="1"/>
      <sheetData sheetId="1"/>
      <sheetData sheetId="2">
        <row r="30">
          <cell r="D30">
            <v>5103.16</v>
          </cell>
        </row>
        <row r="42">
          <cell r="D42">
            <v>5317.48</v>
          </cell>
        </row>
      </sheetData>
      <sheetData sheetId="3"/>
      <sheetData sheetId="4">
        <row r="29">
          <cell r="D29">
            <v>76.510000000000005</v>
          </cell>
        </row>
        <row r="37">
          <cell r="D37">
            <v>2577.75</v>
          </cell>
        </row>
        <row r="49">
          <cell r="D49">
            <v>79.709999999999994</v>
          </cell>
        </row>
        <row r="57">
          <cell r="D57">
            <v>2686</v>
          </cell>
        </row>
      </sheetData>
      <sheetData sheetId="5"/>
      <sheetData sheetId="6">
        <row r="28">
          <cell r="D28">
            <v>81.31</v>
          </cell>
        </row>
        <row r="34">
          <cell r="A34" t="str">
            <v>2. Установить плату за вывоз жидких бытовых отходов для частного сектора с.п. Полноват в размере 201,95 рублей (с учетом НДС) за 1 м3.</v>
          </cell>
        </row>
      </sheetData>
      <sheetData sheetId="7"/>
      <sheetData sheetId="8">
        <row r="33">
          <cell r="F33">
            <v>8.2304999999999993</v>
          </cell>
        </row>
        <row r="35">
          <cell r="F35">
            <v>6.2539999999999996</v>
          </cell>
        </row>
        <row r="38">
          <cell r="F38">
            <v>533.77300000000002</v>
          </cell>
        </row>
        <row r="40">
          <cell r="F40">
            <v>1.41</v>
          </cell>
        </row>
        <row r="41">
          <cell r="F41">
            <v>0.44</v>
          </cell>
        </row>
        <row r="42">
          <cell r="F42">
            <v>1.02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view="pageBreakPreview" topLeftCell="A87" zoomScale="80" zoomScaleSheetLayoutView="80" workbookViewId="0">
      <selection activeCell="E103" sqref="E103"/>
    </sheetView>
  </sheetViews>
  <sheetFormatPr defaultColWidth="8.88671875" defaultRowHeight="13.2"/>
  <cols>
    <col min="1" max="2" width="8.88671875" style="9"/>
    <col min="3" max="3" width="13.6640625" style="9" customWidth="1"/>
    <col min="4" max="8" width="15.6640625" style="9" customWidth="1"/>
    <col min="9" max="9" width="18.6640625" style="9" customWidth="1"/>
    <col min="10" max="16384" width="8.88671875" style="9"/>
  </cols>
  <sheetData>
    <row r="1" spans="1:10" s="73" customFormat="1" ht="19.8" customHeight="1">
      <c r="A1" s="1" t="s">
        <v>0</v>
      </c>
      <c r="B1" s="2"/>
      <c r="C1" s="3"/>
      <c r="D1" s="3"/>
      <c r="E1" s="2"/>
      <c r="F1" s="5"/>
      <c r="G1" s="5"/>
      <c r="H1" s="2"/>
      <c r="I1" s="5"/>
      <c r="J1" s="2"/>
    </row>
    <row r="2" spans="1:10" s="74" customFormat="1" ht="15.6">
      <c r="A2" s="7" t="s">
        <v>1</v>
      </c>
      <c r="B2" s="8"/>
      <c r="C2" s="9"/>
      <c r="D2" s="9"/>
      <c r="E2" s="8"/>
      <c r="F2" s="8"/>
      <c r="G2" s="8"/>
      <c r="H2" s="8"/>
      <c r="I2" s="8"/>
      <c r="J2" s="8"/>
    </row>
    <row r="3" spans="1:10" s="77" customFormat="1" ht="16.2">
      <c r="A3" s="75"/>
      <c r="B3" s="76"/>
      <c r="C3" s="76"/>
      <c r="D3" s="76"/>
      <c r="E3" s="76"/>
      <c r="F3" s="76"/>
      <c r="G3" s="76"/>
      <c r="H3" s="76"/>
    </row>
    <row r="4" spans="1:10" s="74" customFormat="1" ht="15.6" hidden="1" customHeight="1">
      <c r="A4" s="78"/>
      <c r="B4" s="78"/>
      <c r="C4" s="78"/>
      <c r="D4" s="78"/>
      <c r="E4" s="78"/>
      <c r="F4" s="78"/>
      <c r="G4" s="78"/>
      <c r="H4" s="78"/>
      <c r="I4" s="8"/>
      <c r="J4" s="8"/>
    </row>
    <row r="5" spans="1:10" s="74" customFormat="1" ht="45.6" hidden="1" customHeight="1">
      <c r="A5" s="79" t="s">
        <v>55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s="77" customFormat="1" ht="15" hidden="1" customHeight="1">
      <c r="A6" s="81"/>
      <c r="B6" s="81"/>
      <c r="C6" s="81"/>
      <c r="D6" s="81"/>
      <c r="E6" s="81"/>
      <c r="F6" s="81"/>
      <c r="G6" s="81"/>
      <c r="H6" s="81"/>
    </row>
    <row r="7" spans="1:10" s="84" customFormat="1" ht="28.5" hidden="1" customHeight="1">
      <c r="A7" s="82" t="s">
        <v>33</v>
      </c>
      <c r="B7" s="83"/>
      <c r="C7" s="83"/>
      <c r="D7" s="82" t="s">
        <v>34</v>
      </c>
      <c r="E7" s="83"/>
      <c r="F7" s="82" t="s">
        <v>35</v>
      </c>
      <c r="G7" s="83"/>
      <c r="H7" s="82" t="s">
        <v>36</v>
      </c>
      <c r="I7" s="82" t="s">
        <v>10</v>
      </c>
    </row>
    <row r="8" spans="1:10" ht="46.5" hidden="1" customHeight="1">
      <c r="A8" s="83"/>
      <c r="B8" s="83"/>
      <c r="C8" s="83"/>
      <c r="D8" s="85" t="s">
        <v>37</v>
      </c>
      <c r="E8" s="85" t="s">
        <v>12</v>
      </c>
      <c r="F8" s="83"/>
      <c r="G8" s="83"/>
      <c r="H8" s="83"/>
      <c r="I8" s="83"/>
    </row>
    <row r="9" spans="1:10" ht="15" hidden="1" customHeight="1">
      <c r="A9" s="86">
        <v>1</v>
      </c>
      <c r="B9" s="86"/>
      <c r="C9" s="86"/>
      <c r="D9" s="87">
        <v>2</v>
      </c>
      <c r="E9" s="87">
        <v>3</v>
      </c>
      <c r="F9" s="86">
        <v>4</v>
      </c>
      <c r="G9" s="86"/>
      <c r="H9" s="87">
        <v>5</v>
      </c>
      <c r="I9" s="87">
        <v>6</v>
      </c>
    </row>
    <row r="10" spans="1:10" s="91" customFormat="1" ht="22.5" hidden="1" customHeight="1">
      <c r="A10" s="88" t="s">
        <v>38</v>
      </c>
      <c r="B10" s="89"/>
      <c r="C10" s="89"/>
      <c r="D10" s="89"/>
      <c r="E10" s="89"/>
      <c r="F10" s="89"/>
      <c r="G10" s="89"/>
      <c r="H10" s="89"/>
      <c r="I10" s="90"/>
    </row>
    <row r="11" spans="1:10" s="91" customFormat="1" ht="22.5" hidden="1" customHeight="1">
      <c r="A11" s="161" t="s">
        <v>56</v>
      </c>
      <c r="B11" s="162"/>
      <c r="C11" s="162"/>
      <c r="D11" s="162"/>
      <c r="E11" s="162"/>
      <c r="F11" s="162"/>
      <c r="G11" s="162"/>
      <c r="H11" s="162"/>
      <c r="I11" s="163"/>
    </row>
    <row r="12" spans="1:10" s="91" customFormat="1" ht="22.5" hidden="1" customHeight="1">
      <c r="A12" s="164" t="s">
        <v>57</v>
      </c>
      <c r="B12" s="164"/>
      <c r="C12" s="164"/>
      <c r="D12" s="165" t="s">
        <v>58</v>
      </c>
      <c r="E12" s="166">
        <v>7.0140000000000002</v>
      </c>
      <c r="F12" s="114" t="e">
        <f>#REF!</f>
        <v>#REF!</v>
      </c>
      <c r="G12" s="114"/>
      <c r="H12" s="114" t="e">
        <f>ROUND(F12*E12,2)</f>
        <v>#REF!</v>
      </c>
      <c r="I12" s="103" t="s">
        <v>59</v>
      </c>
    </row>
    <row r="13" spans="1:10" s="91" customFormat="1" ht="112.5" hidden="1" customHeight="1">
      <c r="A13" s="164"/>
      <c r="B13" s="164"/>
      <c r="C13" s="164"/>
      <c r="D13" s="165"/>
      <c r="E13" s="166"/>
      <c r="F13" s="114"/>
      <c r="G13" s="114"/>
      <c r="H13" s="114"/>
      <c r="I13" s="103"/>
    </row>
    <row r="14" spans="1:10" s="170" customFormat="1" ht="98.25" hidden="1" customHeight="1">
      <c r="A14" s="167" t="s">
        <v>60</v>
      </c>
      <c r="B14" s="167" t="s">
        <v>60</v>
      </c>
      <c r="C14" s="167" t="s">
        <v>60</v>
      </c>
      <c r="D14" s="165"/>
      <c r="E14" s="168">
        <v>3.1779999999999999</v>
      </c>
      <c r="F14" s="114" t="e">
        <f>F12</f>
        <v>#REF!</v>
      </c>
      <c r="G14" s="114"/>
      <c r="H14" s="169" t="e">
        <f>ROUND(E14*F12,2)</f>
        <v>#REF!</v>
      </c>
      <c r="I14" s="103"/>
    </row>
    <row r="15" spans="1:10" s="170" customFormat="1" ht="54" hidden="1" customHeight="1">
      <c r="A15" s="167" t="s">
        <v>61</v>
      </c>
      <c r="B15" s="167" t="s">
        <v>61</v>
      </c>
      <c r="C15" s="167" t="s">
        <v>61</v>
      </c>
      <c r="D15" s="165"/>
      <c r="E15" s="168">
        <v>1.641</v>
      </c>
      <c r="F15" s="114" t="e">
        <f>F12</f>
        <v>#REF!</v>
      </c>
      <c r="G15" s="114"/>
      <c r="H15" s="169" t="e">
        <f>ROUND(E15*F12,2)</f>
        <v>#REF!</v>
      </c>
      <c r="I15" s="103"/>
    </row>
    <row r="16" spans="1:10" s="170" customFormat="1" ht="99" hidden="1" customHeight="1">
      <c r="A16" s="167" t="s">
        <v>62</v>
      </c>
      <c r="B16" s="167" t="s">
        <v>61</v>
      </c>
      <c r="C16" s="167" t="s">
        <v>61</v>
      </c>
      <c r="D16" s="171"/>
      <c r="E16" s="168">
        <v>3.927</v>
      </c>
      <c r="F16" s="114" t="e">
        <f>F15</f>
        <v>#REF!</v>
      </c>
      <c r="G16" s="114"/>
      <c r="H16" s="169" t="e">
        <f>ROUND(E16*F16,2)</f>
        <v>#REF!</v>
      </c>
      <c r="I16" s="103"/>
    </row>
    <row r="17" spans="1:10" s="170" customFormat="1" ht="133.5" hidden="1" customHeight="1">
      <c r="A17" s="167" t="s">
        <v>63</v>
      </c>
      <c r="B17" s="167" t="s">
        <v>64</v>
      </c>
      <c r="C17" s="167" t="s">
        <v>64</v>
      </c>
      <c r="D17" s="168" t="s">
        <v>65</v>
      </c>
      <c r="E17" s="172">
        <v>2.7E-2</v>
      </c>
      <c r="F17" s="114" t="e">
        <f>F12</f>
        <v>#REF!</v>
      </c>
      <c r="G17" s="114"/>
      <c r="H17" s="169" t="e">
        <f>ROUND(E17*F12,2)</f>
        <v>#REF!</v>
      </c>
      <c r="I17" s="103"/>
    </row>
    <row r="18" spans="1:10" s="170" customFormat="1" ht="40.5" hidden="1" customHeight="1">
      <c r="A18" s="167" t="s">
        <v>66</v>
      </c>
      <c r="B18" s="167" t="s">
        <v>67</v>
      </c>
      <c r="C18" s="167" t="s">
        <v>67</v>
      </c>
      <c r="D18" s="168" t="s">
        <v>68</v>
      </c>
      <c r="E18" s="168" t="s">
        <v>50</v>
      </c>
      <c r="F18" s="114" t="e">
        <f>F12</f>
        <v>#REF!</v>
      </c>
      <c r="G18" s="114"/>
      <c r="H18" s="173"/>
      <c r="I18" s="103"/>
    </row>
    <row r="19" spans="1:10" s="91" customFormat="1" ht="15.75" hidden="1" customHeight="1">
      <c r="A19" s="92" t="s">
        <v>69</v>
      </c>
      <c r="B19" s="93"/>
      <c r="C19" s="93"/>
      <c r="D19" s="93"/>
      <c r="E19" s="93"/>
      <c r="F19" s="93"/>
      <c r="G19" s="93"/>
      <c r="H19" s="93"/>
      <c r="I19" s="94"/>
    </row>
    <row r="20" spans="1:10" s="91" customFormat="1" ht="62.4" hidden="1">
      <c r="A20" s="95" t="s">
        <v>41</v>
      </c>
      <c r="B20" s="96" t="s">
        <v>41</v>
      </c>
      <c r="C20" s="97" t="s">
        <v>41</v>
      </c>
      <c r="D20" s="98" t="s">
        <v>42</v>
      </c>
      <c r="E20" s="99">
        <f>ROUND(0.042*0.771,4)</f>
        <v>3.2399999999999998E-2</v>
      </c>
      <c r="F20" s="100" t="e">
        <f>#REF!</f>
        <v>#REF!</v>
      </c>
      <c r="G20" s="101"/>
      <c r="H20" s="102" t="e">
        <f>ROUND(F20*E20,2)</f>
        <v>#REF!</v>
      </c>
      <c r="I20" s="103" t="s">
        <v>43</v>
      </c>
    </row>
    <row r="21" spans="1:10" s="91" customFormat="1" ht="67.5" hidden="1" customHeight="1">
      <c r="A21" s="104"/>
      <c r="B21" s="105"/>
      <c r="C21" s="106"/>
      <c r="D21" s="107"/>
      <c r="E21" s="108" t="s">
        <v>44</v>
      </c>
      <c r="F21" s="109"/>
      <c r="G21" s="110"/>
      <c r="H21" s="111"/>
      <c r="I21" s="103"/>
    </row>
    <row r="22" spans="1:10" s="91" customFormat="1" ht="62.4" hidden="1">
      <c r="A22" s="112" t="s">
        <v>46</v>
      </c>
      <c r="B22" s="112" t="s">
        <v>46</v>
      </c>
      <c r="C22" s="112" t="s">
        <v>46</v>
      </c>
      <c r="D22" s="113" t="s">
        <v>42</v>
      </c>
      <c r="E22" s="113">
        <v>2.4899999999999999E-2</v>
      </c>
      <c r="F22" s="114" t="e">
        <f>F20</f>
        <v>#REF!</v>
      </c>
      <c r="G22" s="114"/>
      <c r="H22" s="115" t="e">
        <f>ROUND(F22*E22,2)</f>
        <v>#REF!</v>
      </c>
      <c r="I22" s="103"/>
    </row>
    <row r="23" spans="1:10" s="91" customFormat="1" ht="67.5" hidden="1" customHeight="1">
      <c r="A23" s="112" t="s">
        <v>70</v>
      </c>
      <c r="B23" s="112" t="s">
        <v>70</v>
      </c>
      <c r="C23" s="112" t="s">
        <v>70</v>
      </c>
      <c r="D23" s="113" t="s">
        <v>42</v>
      </c>
      <c r="E23" s="113">
        <v>2.12E-2</v>
      </c>
      <c r="F23" s="114" t="e">
        <f>F20</f>
        <v>#REF!</v>
      </c>
      <c r="G23" s="114"/>
      <c r="H23" s="115" t="e">
        <f>ROUND(F23*E23,2)</f>
        <v>#REF!</v>
      </c>
      <c r="I23" s="103"/>
    </row>
    <row r="24" spans="1:10" s="91" customFormat="1" ht="61.5" hidden="1" customHeight="1">
      <c r="A24" s="112" t="s">
        <v>48</v>
      </c>
      <c r="B24" s="112" t="s">
        <v>48</v>
      </c>
      <c r="C24" s="112" t="s">
        <v>48</v>
      </c>
      <c r="D24" s="113" t="s">
        <v>49</v>
      </c>
      <c r="E24" s="113" t="s">
        <v>50</v>
      </c>
      <c r="F24" s="114" t="e">
        <f>F20</f>
        <v>#REF!</v>
      </c>
      <c r="G24" s="114"/>
      <c r="H24" s="115"/>
      <c r="I24" s="103"/>
    </row>
    <row r="25" spans="1:10" s="91" customFormat="1" ht="21.75" hidden="1" customHeight="1">
      <c r="A25" s="116"/>
      <c r="B25" s="117"/>
      <c r="C25" s="117"/>
      <c r="D25" s="118"/>
      <c r="E25" s="118"/>
      <c r="F25" s="119"/>
      <c r="G25" s="119"/>
      <c r="H25" s="119"/>
    </row>
    <row r="26" spans="1:10" s="74" customFormat="1" ht="45.6" customHeight="1">
      <c r="A26" s="79" t="s">
        <v>71</v>
      </c>
      <c r="B26" s="79"/>
      <c r="C26" s="79"/>
      <c r="D26" s="79"/>
      <c r="E26" s="79"/>
      <c r="F26" s="79"/>
      <c r="G26" s="79"/>
      <c r="H26" s="79"/>
      <c r="I26" s="79"/>
      <c r="J26" s="80"/>
    </row>
    <row r="27" spans="1:10" s="77" customFormat="1" ht="15" customHeight="1">
      <c r="A27" s="81"/>
      <c r="B27" s="81"/>
      <c r="C27" s="81"/>
      <c r="D27" s="81"/>
      <c r="E27" s="81"/>
      <c r="F27" s="81"/>
      <c r="G27" s="81"/>
      <c r="H27" s="81"/>
    </row>
    <row r="28" spans="1:10" s="84" customFormat="1" ht="28.5" customHeight="1">
      <c r="A28" s="82" t="s">
        <v>33</v>
      </c>
      <c r="B28" s="83"/>
      <c r="C28" s="83"/>
      <c r="D28" s="82" t="s">
        <v>34</v>
      </c>
      <c r="E28" s="83"/>
      <c r="F28" s="82" t="s">
        <v>35</v>
      </c>
      <c r="G28" s="83"/>
      <c r="H28" s="82" t="s">
        <v>36</v>
      </c>
      <c r="I28" s="82" t="s">
        <v>10</v>
      </c>
    </row>
    <row r="29" spans="1:10" ht="46.5" customHeight="1">
      <c r="A29" s="83"/>
      <c r="B29" s="83"/>
      <c r="C29" s="83"/>
      <c r="D29" s="85" t="s">
        <v>37</v>
      </c>
      <c r="E29" s="85" t="s">
        <v>12</v>
      </c>
      <c r="F29" s="83"/>
      <c r="G29" s="83"/>
      <c r="H29" s="83"/>
      <c r="I29" s="83"/>
    </row>
    <row r="30" spans="1:10" ht="15" customHeight="1">
      <c r="A30" s="86">
        <v>1</v>
      </c>
      <c r="B30" s="86"/>
      <c r="C30" s="86"/>
      <c r="D30" s="87">
        <v>2</v>
      </c>
      <c r="E30" s="87">
        <v>3</v>
      </c>
      <c r="F30" s="86">
        <v>4</v>
      </c>
      <c r="G30" s="86"/>
      <c r="H30" s="87">
        <v>5</v>
      </c>
      <c r="I30" s="87">
        <v>6</v>
      </c>
    </row>
    <row r="31" spans="1:10" s="91" customFormat="1" ht="22.5" customHeight="1">
      <c r="A31" s="88" t="s">
        <v>38</v>
      </c>
      <c r="B31" s="89"/>
      <c r="C31" s="89"/>
      <c r="D31" s="89"/>
      <c r="E31" s="89"/>
      <c r="F31" s="89"/>
      <c r="G31" s="89"/>
      <c r="H31" s="89"/>
      <c r="I31" s="90"/>
    </row>
    <row r="32" spans="1:10" s="91" customFormat="1" ht="22.5" customHeight="1">
      <c r="A32" s="161" t="s">
        <v>56</v>
      </c>
      <c r="B32" s="162"/>
      <c r="C32" s="162"/>
      <c r="D32" s="162"/>
      <c r="E32" s="162"/>
      <c r="F32" s="162"/>
      <c r="G32" s="162"/>
      <c r="H32" s="162"/>
      <c r="I32" s="163"/>
    </row>
    <row r="33" spans="1:10" s="91" customFormat="1" ht="22.5" customHeight="1">
      <c r="A33" s="164" t="s">
        <v>57</v>
      </c>
      <c r="B33" s="164"/>
      <c r="C33" s="164"/>
      <c r="D33" s="165" t="s">
        <v>58</v>
      </c>
      <c r="E33" s="166">
        <v>7.0140000000000002</v>
      </c>
      <c r="F33" s="114">
        <f>[1]Полноват!D29</f>
        <v>76.510000000000005</v>
      </c>
      <c r="G33" s="114"/>
      <c r="H33" s="114">
        <f>ROUND(F33*E33,2)</f>
        <v>536.64</v>
      </c>
      <c r="I33" s="174" t="s">
        <v>72</v>
      </c>
    </row>
    <row r="34" spans="1:10" s="91" customFormat="1" ht="89.4" customHeight="1">
      <c r="A34" s="164"/>
      <c r="B34" s="164"/>
      <c r="C34" s="164"/>
      <c r="D34" s="165"/>
      <c r="E34" s="166"/>
      <c r="F34" s="114"/>
      <c r="G34" s="114"/>
      <c r="H34" s="114"/>
      <c r="I34" s="175"/>
    </row>
    <row r="35" spans="1:10" s="170" customFormat="1" ht="133.19999999999999" customHeight="1">
      <c r="A35" s="167" t="s">
        <v>73</v>
      </c>
      <c r="B35" s="167" t="s">
        <v>60</v>
      </c>
      <c r="C35" s="167" t="s">
        <v>60</v>
      </c>
      <c r="D35" s="165"/>
      <c r="E35" s="168">
        <v>5.3230000000000004</v>
      </c>
      <c r="F35" s="114">
        <f>F33</f>
        <v>76.510000000000005</v>
      </c>
      <c r="G35" s="114"/>
      <c r="H35" s="169">
        <f>ROUND(E35*F35,2)</f>
        <v>407.26</v>
      </c>
      <c r="I35" s="175"/>
    </row>
    <row r="36" spans="1:10" s="170" customFormat="1" ht="98.25" customHeight="1">
      <c r="A36" s="167" t="s">
        <v>60</v>
      </c>
      <c r="B36" s="167" t="s">
        <v>60</v>
      </c>
      <c r="C36" s="167" t="s">
        <v>60</v>
      </c>
      <c r="D36" s="165"/>
      <c r="E36" s="168">
        <v>3.1779999999999999</v>
      </c>
      <c r="F36" s="114">
        <f>F33</f>
        <v>76.510000000000005</v>
      </c>
      <c r="G36" s="114"/>
      <c r="H36" s="169">
        <f>ROUND(E36*F33,2)</f>
        <v>243.15</v>
      </c>
      <c r="I36" s="175"/>
    </row>
    <row r="37" spans="1:10" s="170" customFormat="1" ht="54" customHeight="1">
      <c r="A37" s="167" t="s">
        <v>61</v>
      </c>
      <c r="B37" s="167" t="s">
        <v>61</v>
      </c>
      <c r="C37" s="167" t="s">
        <v>61</v>
      </c>
      <c r="D37" s="165"/>
      <c r="E37" s="168">
        <v>1.641</v>
      </c>
      <c r="F37" s="114">
        <f>F33</f>
        <v>76.510000000000005</v>
      </c>
      <c r="G37" s="114"/>
      <c r="H37" s="169">
        <f>ROUND(E37*F33,2)</f>
        <v>125.55</v>
      </c>
      <c r="I37" s="175"/>
    </row>
    <row r="38" spans="1:10" s="170" customFormat="1" ht="99" customHeight="1">
      <c r="A38" s="167" t="s">
        <v>62</v>
      </c>
      <c r="B38" s="167" t="s">
        <v>61</v>
      </c>
      <c r="C38" s="167" t="s">
        <v>61</v>
      </c>
      <c r="D38" s="171"/>
      <c r="E38" s="168">
        <v>3.927</v>
      </c>
      <c r="F38" s="114">
        <f>F37</f>
        <v>76.510000000000005</v>
      </c>
      <c r="G38" s="114"/>
      <c r="H38" s="169">
        <f>ROUND(E38*F38,2)</f>
        <v>300.45</v>
      </c>
      <c r="I38" s="175"/>
    </row>
    <row r="39" spans="1:10" s="170" customFormat="1" ht="116.4" customHeight="1">
      <c r="A39" s="167" t="s">
        <v>63</v>
      </c>
      <c r="B39" s="167" t="s">
        <v>64</v>
      </c>
      <c r="C39" s="167" t="s">
        <v>64</v>
      </c>
      <c r="D39" s="168" t="s">
        <v>65</v>
      </c>
      <c r="E39" s="172">
        <v>2.7E-2</v>
      </c>
      <c r="F39" s="114">
        <f>F33</f>
        <v>76.510000000000005</v>
      </c>
      <c r="G39" s="114"/>
      <c r="H39" s="169">
        <f>ROUND(E39*F33,2)</f>
        <v>2.0699999999999998</v>
      </c>
      <c r="I39" s="175"/>
    </row>
    <row r="40" spans="1:10" s="170" customFormat="1" ht="40.5" customHeight="1">
      <c r="A40" s="167" t="s">
        <v>66</v>
      </c>
      <c r="B40" s="167" t="s">
        <v>67</v>
      </c>
      <c r="C40" s="167" t="s">
        <v>67</v>
      </c>
      <c r="D40" s="168" t="s">
        <v>68</v>
      </c>
      <c r="E40" s="168" t="s">
        <v>50</v>
      </c>
      <c r="F40" s="114">
        <f>F33</f>
        <v>76.510000000000005</v>
      </c>
      <c r="G40" s="114"/>
      <c r="H40" s="173"/>
      <c r="I40" s="176"/>
    </row>
    <row r="41" spans="1:10" s="91" customFormat="1" ht="15.75" customHeight="1">
      <c r="A41" s="92" t="s">
        <v>69</v>
      </c>
      <c r="B41" s="93"/>
      <c r="C41" s="93"/>
      <c r="D41" s="93"/>
      <c r="E41" s="93"/>
      <c r="F41" s="93"/>
      <c r="G41" s="93"/>
      <c r="H41" s="93"/>
      <c r="I41" s="94"/>
    </row>
    <row r="42" spans="1:10" s="91" customFormat="1" ht="62.4">
      <c r="A42" s="95" t="s">
        <v>41</v>
      </c>
      <c r="B42" s="96" t="s">
        <v>41</v>
      </c>
      <c r="C42" s="97" t="s">
        <v>41</v>
      </c>
      <c r="D42" s="98" t="s">
        <v>42</v>
      </c>
      <c r="E42" s="99">
        <f>ROUND(0.042*0.76,4)</f>
        <v>3.1899999999999998E-2</v>
      </c>
      <c r="F42" s="100">
        <f>[1]Полноват!D37</f>
        <v>2577.75</v>
      </c>
      <c r="G42" s="101"/>
      <c r="H42" s="102">
        <f>ROUND(F42*E42,2)</f>
        <v>82.23</v>
      </c>
      <c r="I42" s="120" t="s">
        <v>74</v>
      </c>
    </row>
    <row r="43" spans="1:10" s="91" customFormat="1" ht="67.5" customHeight="1">
      <c r="A43" s="104"/>
      <c r="B43" s="105"/>
      <c r="C43" s="106"/>
      <c r="D43" s="107"/>
      <c r="E43" s="108" t="s">
        <v>44</v>
      </c>
      <c r="F43" s="109"/>
      <c r="G43" s="110"/>
      <c r="H43" s="111"/>
      <c r="I43" s="120"/>
    </row>
    <row r="44" spans="1:10" s="91" customFormat="1" ht="62.4">
      <c r="A44" s="112" t="s">
        <v>46</v>
      </c>
      <c r="B44" s="112" t="s">
        <v>46</v>
      </c>
      <c r="C44" s="112" t="s">
        <v>46</v>
      </c>
      <c r="D44" s="113" t="s">
        <v>42</v>
      </c>
      <c r="E44" s="113">
        <v>2.4899999999999999E-2</v>
      </c>
      <c r="F44" s="114">
        <f>F42</f>
        <v>2577.75</v>
      </c>
      <c r="G44" s="114"/>
      <c r="H44" s="115">
        <f>ROUND(F44*E44,2)</f>
        <v>64.19</v>
      </c>
      <c r="I44" s="120"/>
    </row>
    <row r="45" spans="1:10" s="91" customFormat="1" ht="67.5" customHeight="1">
      <c r="A45" s="112" t="s">
        <v>70</v>
      </c>
      <c r="B45" s="112" t="s">
        <v>70</v>
      </c>
      <c r="C45" s="112" t="s">
        <v>70</v>
      </c>
      <c r="D45" s="113" t="s">
        <v>42</v>
      </c>
      <c r="E45" s="113">
        <v>2.12E-2</v>
      </c>
      <c r="F45" s="114">
        <f>F42</f>
        <v>2577.75</v>
      </c>
      <c r="G45" s="114"/>
      <c r="H45" s="115">
        <f>ROUND(F45*E45,2)</f>
        <v>54.65</v>
      </c>
      <c r="I45" s="120"/>
    </row>
    <row r="46" spans="1:10" s="91" customFormat="1" ht="61.5" customHeight="1">
      <c r="A46" s="112" t="s">
        <v>48</v>
      </c>
      <c r="B46" s="112" t="s">
        <v>48</v>
      </c>
      <c r="C46" s="112" t="s">
        <v>48</v>
      </c>
      <c r="D46" s="113" t="s">
        <v>49</v>
      </c>
      <c r="E46" s="113" t="s">
        <v>50</v>
      </c>
      <c r="F46" s="114">
        <f>F42</f>
        <v>2577.75</v>
      </c>
      <c r="G46" s="114"/>
      <c r="H46" s="115"/>
      <c r="I46" s="120"/>
    </row>
    <row r="47" spans="1:10" s="73" customFormat="1" ht="19.8" customHeight="1">
      <c r="A47" s="1" t="s">
        <v>0</v>
      </c>
      <c r="B47" s="2"/>
      <c r="C47" s="3"/>
      <c r="D47" s="3"/>
      <c r="E47" s="2"/>
      <c r="F47" s="5"/>
      <c r="G47" s="5"/>
      <c r="H47" s="2"/>
      <c r="I47" s="5"/>
      <c r="J47" s="2"/>
    </row>
    <row r="48" spans="1:10" s="74" customFormat="1" ht="15.6">
      <c r="A48" s="7" t="s">
        <v>1</v>
      </c>
      <c r="B48" s="8"/>
      <c r="C48" s="9"/>
      <c r="D48" s="9"/>
      <c r="E48" s="8"/>
      <c r="F48" s="8"/>
      <c r="G48" s="8"/>
      <c r="H48" s="8"/>
      <c r="I48" s="8"/>
      <c r="J48" s="8"/>
    </row>
    <row r="49" spans="1:10" s="77" customFormat="1" ht="16.2">
      <c r="A49" s="75"/>
      <c r="B49" s="76"/>
      <c r="C49" s="76"/>
      <c r="D49" s="76"/>
      <c r="E49" s="76"/>
      <c r="F49" s="76"/>
      <c r="G49" s="76"/>
      <c r="H49" s="76"/>
    </row>
    <row r="50" spans="1:10" s="74" customFormat="1" ht="15.6" hidden="1" customHeight="1">
      <c r="A50" s="78"/>
      <c r="B50" s="78"/>
      <c r="C50" s="78"/>
      <c r="D50" s="78"/>
      <c r="E50" s="78"/>
      <c r="F50" s="78"/>
      <c r="G50" s="78"/>
      <c r="H50" s="78"/>
      <c r="I50" s="8"/>
      <c r="J50" s="8"/>
    </row>
    <row r="51" spans="1:10" s="74" customFormat="1" ht="45.6" hidden="1" customHeight="1">
      <c r="A51" s="79" t="s">
        <v>55</v>
      </c>
      <c r="B51" s="79"/>
      <c r="C51" s="79"/>
      <c r="D51" s="79"/>
      <c r="E51" s="79"/>
      <c r="F51" s="79"/>
      <c r="G51" s="79"/>
      <c r="H51" s="79"/>
      <c r="I51" s="79"/>
      <c r="J51" s="80"/>
    </row>
    <row r="52" spans="1:10" s="77" customFormat="1" ht="15" hidden="1" customHeight="1">
      <c r="A52" s="81"/>
      <c r="B52" s="81"/>
      <c r="C52" s="81"/>
      <c r="D52" s="81"/>
      <c r="E52" s="81"/>
      <c r="F52" s="81"/>
      <c r="G52" s="81"/>
      <c r="H52" s="81"/>
    </row>
    <row r="53" spans="1:10" s="84" customFormat="1" ht="28.5" hidden="1" customHeight="1">
      <c r="A53" s="82" t="s">
        <v>33</v>
      </c>
      <c r="B53" s="83"/>
      <c r="C53" s="83"/>
      <c r="D53" s="82" t="s">
        <v>34</v>
      </c>
      <c r="E53" s="83"/>
      <c r="F53" s="82" t="s">
        <v>35</v>
      </c>
      <c r="G53" s="83"/>
      <c r="H53" s="82" t="s">
        <v>36</v>
      </c>
      <c r="I53" s="82" t="s">
        <v>10</v>
      </c>
    </row>
    <row r="54" spans="1:10" ht="46.5" hidden="1" customHeight="1">
      <c r="A54" s="83"/>
      <c r="B54" s="83"/>
      <c r="C54" s="83"/>
      <c r="D54" s="85" t="s">
        <v>37</v>
      </c>
      <c r="E54" s="85" t="s">
        <v>12</v>
      </c>
      <c r="F54" s="83"/>
      <c r="G54" s="83"/>
      <c r="H54" s="83"/>
      <c r="I54" s="83"/>
    </row>
    <row r="55" spans="1:10" ht="15" hidden="1" customHeight="1">
      <c r="A55" s="86">
        <v>1</v>
      </c>
      <c r="B55" s="86"/>
      <c r="C55" s="86"/>
      <c r="D55" s="87">
        <v>2</v>
      </c>
      <c r="E55" s="87">
        <v>3</v>
      </c>
      <c r="F55" s="86">
        <v>4</v>
      </c>
      <c r="G55" s="86"/>
      <c r="H55" s="87">
        <v>5</v>
      </c>
      <c r="I55" s="87">
        <v>6</v>
      </c>
    </row>
    <row r="56" spans="1:10" s="91" customFormat="1" ht="22.5" hidden="1" customHeight="1">
      <c r="A56" s="88" t="s">
        <v>38</v>
      </c>
      <c r="B56" s="89"/>
      <c r="C56" s="89"/>
      <c r="D56" s="89"/>
      <c r="E56" s="89"/>
      <c r="F56" s="89"/>
      <c r="G56" s="89"/>
      <c r="H56" s="89"/>
      <c r="I56" s="90"/>
    </row>
    <row r="57" spans="1:10" s="91" customFormat="1" ht="22.5" hidden="1" customHeight="1">
      <c r="A57" s="161" t="s">
        <v>56</v>
      </c>
      <c r="B57" s="162"/>
      <c r="C57" s="162"/>
      <c r="D57" s="162"/>
      <c r="E57" s="162"/>
      <c r="F57" s="162"/>
      <c r="G57" s="162"/>
      <c r="H57" s="162"/>
      <c r="I57" s="163"/>
    </row>
    <row r="58" spans="1:10" s="91" customFormat="1" ht="22.5" hidden="1" customHeight="1">
      <c r="A58" s="164" t="s">
        <v>57</v>
      </c>
      <c r="B58" s="164"/>
      <c r="C58" s="164"/>
      <c r="D58" s="165" t="s">
        <v>58</v>
      </c>
      <c r="E58" s="166">
        <v>7.0140000000000002</v>
      </c>
      <c r="F58" s="114" t="e">
        <f>#REF!</f>
        <v>#REF!</v>
      </c>
      <c r="G58" s="114"/>
      <c r="H58" s="114" t="e">
        <f>ROUND(F58*E58,2)</f>
        <v>#REF!</v>
      </c>
      <c r="I58" s="103" t="s">
        <v>59</v>
      </c>
    </row>
    <row r="59" spans="1:10" s="91" customFormat="1" ht="112.5" hidden="1" customHeight="1">
      <c r="A59" s="164"/>
      <c r="B59" s="164"/>
      <c r="C59" s="164"/>
      <c r="D59" s="165"/>
      <c r="E59" s="166"/>
      <c r="F59" s="114"/>
      <c r="G59" s="114"/>
      <c r="H59" s="114"/>
      <c r="I59" s="103"/>
    </row>
    <row r="60" spans="1:10" s="170" customFormat="1" ht="98.25" hidden="1" customHeight="1">
      <c r="A60" s="167" t="s">
        <v>60</v>
      </c>
      <c r="B60" s="167" t="s">
        <v>60</v>
      </c>
      <c r="C60" s="167" t="s">
        <v>60</v>
      </c>
      <c r="D60" s="165"/>
      <c r="E60" s="168">
        <v>3.1779999999999999</v>
      </c>
      <c r="F60" s="114" t="e">
        <f>F58</f>
        <v>#REF!</v>
      </c>
      <c r="G60" s="114"/>
      <c r="H60" s="169" t="e">
        <f>ROUND(E60*F58,2)</f>
        <v>#REF!</v>
      </c>
      <c r="I60" s="103"/>
    </row>
    <row r="61" spans="1:10" s="170" customFormat="1" ht="54" hidden="1" customHeight="1">
      <c r="A61" s="167" t="s">
        <v>61</v>
      </c>
      <c r="B61" s="167" t="s">
        <v>61</v>
      </c>
      <c r="C61" s="167" t="s">
        <v>61</v>
      </c>
      <c r="D61" s="165"/>
      <c r="E61" s="168">
        <v>1.641</v>
      </c>
      <c r="F61" s="114" t="e">
        <f>F58</f>
        <v>#REF!</v>
      </c>
      <c r="G61" s="114"/>
      <c r="H61" s="169" t="e">
        <f>ROUND(E61*F58,2)</f>
        <v>#REF!</v>
      </c>
      <c r="I61" s="103"/>
    </row>
    <row r="62" spans="1:10" s="170" customFormat="1" ht="99" hidden="1" customHeight="1">
      <c r="A62" s="167" t="s">
        <v>62</v>
      </c>
      <c r="B62" s="167" t="s">
        <v>61</v>
      </c>
      <c r="C62" s="167" t="s">
        <v>61</v>
      </c>
      <c r="D62" s="171"/>
      <c r="E62" s="168">
        <v>3.927</v>
      </c>
      <c r="F62" s="114" t="e">
        <f>F61</f>
        <v>#REF!</v>
      </c>
      <c r="G62" s="114"/>
      <c r="H62" s="169" t="e">
        <f>ROUND(E62*F62,2)</f>
        <v>#REF!</v>
      </c>
      <c r="I62" s="103"/>
    </row>
    <row r="63" spans="1:10" s="170" customFormat="1" ht="133.5" hidden="1" customHeight="1">
      <c r="A63" s="167" t="s">
        <v>63</v>
      </c>
      <c r="B63" s="167" t="s">
        <v>64</v>
      </c>
      <c r="C63" s="167" t="s">
        <v>64</v>
      </c>
      <c r="D63" s="168" t="s">
        <v>65</v>
      </c>
      <c r="E63" s="172">
        <v>2.7E-2</v>
      </c>
      <c r="F63" s="114" t="e">
        <f>F58</f>
        <v>#REF!</v>
      </c>
      <c r="G63" s="114"/>
      <c r="H63" s="169" t="e">
        <f>ROUND(E63*F58,2)</f>
        <v>#REF!</v>
      </c>
      <c r="I63" s="103"/>
    </row>
    <row r="64" spans="1:10" s="170" customFormat="1" ht="40.5" hidden="1" customHeight="1">
      <c r="A64" s="167" t="s">
        <v>66</v>
      </c>
      <c r="B64" s="167" t="s">
        <v>67</v>
      </c>
      <c r="C64" s="167" t="s">
        <v>67</v>
      </c>
      <c r="D64" s="168" t="s">
        <v>68</v>
      </c>
      <c r="E64" s="168" t="s">
        <v>50</v>
      </c>
      <c r="F64" s="114" t="e">
        <f>F58</f>
        <v>#REF!</v>
      </c>
      <c r="G64" s="114"/>
      <c r="H64" s="173"/>
      <c r="I64" s="103"/>
    </row>
    <row r="65" spans="1:10" s="91" customFormat="1" ht="15.75" hidden="1" customHeight="1">
      <c r="A65" s="92" t="s">
        <v>69</v>
      </c>
      <c r="B65" s="93"/>
      <c r="C65" s="93"/>
      <c r="D65" s="93"/>
      <c r="E65" s="93"/>
      <c r="F65" s="93"/>
      <c r="G65" s="93"/>
      <c r="H65" s="93"/>
      <c r="I65" s="94"/>
    </row>
    <row r="66" spans="1:10" s="91" customFormat="1" ht="62.4" hidden="1">
      <c r="A66" s="95" t="s">
        <v>41</v>
      </c>
      <c r="B66" s="96" t="s">
        <v>41</v>
      </c>
      <c r="C66" s="97" t="s">
        <v>41</v>
      </c>
      <c r="D66" s="98" t="s">
        <v>42</v>
      </c>
      <c r="E66" s="99">
        <f>ROUND(0.042*0.771,4)</f>
        <v>3.2399999999999998E-2</v>
      </c>
      <c r="F66" s="100" t="e">
        <f>#REF!</f>
        <v>#REF!</v>
      </c>
      <c r="G66" s="101"/>
      <c r="H66" s="102" t="e">
        <f>ROUND(F66*E66,2)</f>
        <v>#REF!</v>
      </c>
      <c r="I66" s="103" t="s">
        <v>43</v>
      </c>
    </row>
    <row r="67" spans="1:10" s="91" customFormat="1" ht="67.5" hidden="1" customHeight="1">
      <c r="A67" s="104"/>
      <c r="B67" s="105"/>
      <c r="C67" s="106"/>
      <c r="D67" s="107"/>
      <c r="E67" s="108" t="s">
        <v>44</v>
      </c>
      <c r="F67" s="109"/>
      <c r="G67" s="110"/>
      <c r="H67" s="111"/>
      <c r="I67" s="103"/>
    </row>
    <row r="68" spans="1:10" s="91" customFormat="1" ht="62.4" hidden="1">
      <c r="A68" s="112" t="s">
        <v>46</v>
      </c>
      <c r="B68" s="112" t="s">
        <v>46</v>
      </c>
      <c r="C68" s="112" t="s">
        <v>46</v>
      </c>
      <c r="D68" s="113" t="s">
        <v>42</v>
      </c>
      <c r="E68" s="113">
        <v>2.4899999999999999E-2</v>
      </c>
      <c r="F68" s="114" t="e">
        <f>F66</f>
        <v>#REF!</v>
      </c>
      <c r="G68" s="114"/>
      <c r="H68" s="115" t="e">
        <f>ROUND(F68*E68,2)</f>
        <v>#REF!</v>
      </c>
      <c r="I68" s="103"/>
    </row>
    <row r="69" spans="1:10" s="91" customFormat="1" ht="67.5" hidden="1" customHeight="1">
      <c r="A69" s="112" t="s">
        <v>70</v>
      </c>
      <c r="B69" s="112" t="s">
        <v>70</v>
      </c>
      <c r="C69" s="112" t="s">
        <v>70</v>
      </c>
      <c r="D69" s="113" t="s">
        <v>42</v>
      </c>
      <c r="E69" s="113">
        <v>2.12E-2</v>
      </c>
      <c r="F69" s="114" t="e">
        <f>F66</f>
        <v>#REF!</v>
      </c>
      <c r="G69" s="114"/>
      <c r="H69" s="115" t="e">
        <f>ROUND(F69*E69,2)</f>
        <v>#REF!</v>
      </c>
      <c r="I69" s="103"/>
    </row>
    <row r="70" spans="1:10" s="91" customFormat="1" ht="61.5" hidden="1" customHeight="1">
      <c r="A70" s="112" t="s">
        <v>48</v>
      </c>
      <c r="B70" s="112" t="s">
        <v>48</v>
      </c>
      <c r="C70" s="112" t="s">
        <v>48</v>
      </c>
      <c r="D70" s="113" t="s">
        <v>49</v>
      </c>
      <c r="E70" s="113" t="s">
        <v>50</v>
      </c>
      <c r="F70" s="114" t="e">
        <f>F66</f>
        <v>#REF!</v>
      </c>
      <c r="G70" s="114"/>
      <c r="H70" s="115"/>
      <c r="I70" s="103"/>
    </row>
    <row r="71" spans="1:10" s="91" customFormat="1" ht="21.75" hidden="1" customHeight="1">
      <c r="A71" s="116"/>
      <c r="B71" s="117"/>
      <c r="C71" s="117"/>
      <c r="D71" s="118"/>
      <c r="E71" s="118"/>
      <c r="F71" s="119"/>
      <c r="G71" s="119"/>
      <c r="H71" s="119"/>
    </row>
    <row r="72" spans="1:10" s="74" customFormat="1" ht="45.6" customHeight="1">
      <c r="A72" s="79" t="s">
        <v>75</v>
      </c>
      <c r="B72" s="79"/>
      <c r="C72" s="79"/>
      <c r="D72" s="79"/>
      <c r="E72" s="79"/>
      <c r="F72" s="79"/>
      <c r="G72" s="79"/>
      <c r="H72" s="79"/>
      <c r="I72" s="79"/>
      <c r="J72" s="80"/>
    </row>
    <row r="73" spans="1:10" s="77" customFormat="1" ht="15" customHeight="1">
      <c r="A73" s="81"/>
      <c r="B73" s="81"/>
      <c r="C73" s="81"/>
      <c r="D73" s="81"/>
      <c r="E73" s="81"/>
      <c r="F73" s="81"/>
      <c r="G73" s="81"/>
      <c r="H73" s="81"/>
    </row>
    <row r="74" spans="1:10" s="84" customFormat="1" ht="28.5" customHeight="1">
      <c r="A74" s="82" t="s">
        <v>33</v>
      </c>
      <c r="B74" s="83"/>
      <c r="C74" s="83"/>
      <c r="D74" s="82" t="s">
        <v>34</v>
      </c>
      <c r="E74" s="83"/>
      <c r="F74" s="82" t="s">
        <v>35</v>
      </c>
      <c r="G74" s="83"/>
      <c r="H74" s="82" t="s">
        <v>36</v>
      </c>
      <c r="I74" s="82" t="s">
        <v>10</v>
      </c>
    </row>
    <row r="75" spans="1:10" ht="46.5" customHeight="1">
      <c r="A75" s="83"/>
      <c r="B75" s="83"/>
      <c r="C75" s="83"/>
      <c r="D75" s="85" t="s">
        <v>37</v>
      </c>
      <c r="E75" s="85" t="s">
        <v>12</v>
      </c>
      <c r="F75" s="83"/>
      <c r="G75" s="83"/>
      <c r="H75" s="83"/>
      <c r="I75" s="83"/>
    </row>
    <row r="76" spans="1:10" ht="15" customHeight="1">
      <c r="A76" s="86">
        <v>1</v>
      </c>
      <c r="B76" s="86"/>
      <c r="C76" s="86"/>
      <c r="D76" s="87">
        <v>2</v>
      </c>
      <c r="E76" s="87">
        <v>3</v>
      </c>
      <c r="F76" s="86">
        <v>4</v>
      </c>
      <c r="G76" s="86"/>
      <c r="H76" s="87">
        <v>5</v>
      </c>
      <c r="I76" s="87">
        <v>6</v>
      </c>
    </row>
    <row r="77" spans="1:10" s="91" customFormat="1" ht="22.5" customHeight="1">
      <c r="A77" s="88" t="s">
        <v>38</v>
      </c>
      <c r="B77" s="89"/>
      <c r="C77" s="89"/>
      <c r="D77" s="89"/>
      <c r="E77" s="89"/>
      <c r="F77" s="89"/>
      <c r="G77" s="89"/>
      <c r="H77" s="89"/>
      <c r="I77" s="90"/>
    </row>
    <row r="78" spans="1:10" s="91" customFormat="1" ht="22.5" customHeight="1">
      <c r="A78" s="161" t="s">
        <v>56</v>
      </c>
      <c r="B78" s="162"/>
      <c r="C78" s="162"/>
      <c r="D78" s="162"/>
      <c r="E78" s="162"/>
      <c r="F78" s="162"/>
      <c r="G78" s="162"/>
      <c r="H78" s="162"/>
      <c r="I78" s="163"/>
    </row>
    <row r="79" spans="1:10" s="91" customFormat="1" ht="22.5" customHeight="1">
      <c r="A79" s="164" t="s">
        <v>57</v>
      </c>
      <c r="B79" s="164"/>
      <c r="C79" s="164"/>
      <c r="D79" s="165" t="s">
        <v>58</v>
      </c>
      <c r="E79" s="166">
        <v>7.0140000000000002</v>
      </c>
      <c r="F79" s="114">
        <f>[1]Полноват!D49</f>
        <v>79.709999999999994</v>
      </c>
      <c r="G79" s="114"/>
      <c r="H79" s="114">
        <f>ROUND(F79*E79,2)</f>
        <v>559.09</v>
      </c>
      <c r="I79" s="174" t="s">
        <v>72</v>
      </c>
    </row>
    <row r="80" spans="1:10" s="91" customFormat="1" ht="89.4" customHeight="1">
      <c r="A80" s="164"/>
      <c r="B80" s="164"/>
      <c r="C80" s="164"/>
      <c r="D80" s="165"/>
      <c r="E80" s="166"/>
      <c r="F80" s="114"/>
      <c r="G80" s="114"/>
      <c r="H80" s="114"/>
      <c r="I80" s="175"/>
    </row>
    <row r="81" spans="1:9" s="170" customFormat="1" ht="133.19999999999999" customHeight="1">
      <c r="A81" s="167" t="s">
        <v>73</v>
      </c>
      <c r="B81" s="167" t="s">
        <v>60</v>
      </c>
      <c r="C81" s="167" t="s">
        <v>60</v>
      </c>
      <c r="D81" s="165"/>
      <c r="E81" s="168">
        <v>5.3230000000000004</v>
      </c>
      <c r="F81" s="114">
        <f>F79</f>
        <v>79.709999999999994</v>
      </c>
      <c r="G81" s="114"/>
      <c r="H81" s="169">
        <f>ROUND(E81*F81,2)</f>
        <v>424.3</v>
      </c>
      <c r="I81" s="175"/>
    </row>
    <row r="82" spans="1:9" s="170" customFormat="1" ht="98.25" customHeight="1">
      <c r="A82" s="167" t="s">
        <v>60</v>
      </c>
      <c r="B82" s="167" t="s">
        <v>60</v>
      </c>
      <c r="C82" s="167" t="s">
        <v>60</v>
      </c>
      <c r="D82" s="165"/>
      <c r="E82" s="168">
        <v>3.1779999999999999</v>
      </c>
      <c r="F82" s="114">
        <f>F79</f>
        <v>79.709999999999994</v>
      </c>
      <c r="G82" s="114"/>
      <c r="H82" s="169">
        <f>ROUND(E82*F79,2)</f>
        <v>253.32</v>
      </c>
      <c r="I82" s="175"/>
    </row>
    <row r="83" spans="1:9" s="170" customFormat="1" ht="54" customHeight="1">
      <c r="A83" s="167" t="s">
        <v>61</v>
      </c>
      <c r="B83" s="167" t="s">
        <v>61</v>
      </c>
      <c r="C83" s="167" t="s">
        <v>61</v>
      </c>
      <c r="D83" s="165"/>
      <c r="E83" s="168">
        <v>1.641</v>
      </c>
      <c r="F83" s="114">
        <f>F79</f>
        <v>79.709999999999994</v>
      </c>
      <c r="G83" s="114"/>
      <c r="H83" s="169">
        <f>ROUND(E83*F79,2)</f>
        <v>130.80000000000001</v>
      </c>
      <c r="I83" s="175"/>
    </row>
    <row r="84" spans="1:9" s="170" customFormat="1" ht="99" customHeight="1">
      <c r="A84" s="167" t="s">
        <v>62</v>
      </c>
      <c r="B84" s="167" t="s">
        <v>61</v>
      </c>
      <c r="C84" s="167" t="s">
        <v>61</v>
      </c>
      <c r="D84" s="171"/>
      <c r="E84" s="168">
        <v>3.927</v>
      </c>
      <c r="F84" s="114">
        <f>F83</f>
        <v>79.709999999999994</v>
      </c>
      <c r="G84" s="114"/>
      <c r="H84" s="169">
        <f>ROUND(E84*F84,2)</f>
        <v>313.02</v>
      </c>
      <c r="I84" s="175"/>
    </row>
    <row r="85" spans="1:9" s="170" customFormat="1" ht="116.4" customHeight="1">
      <c r="A85" s="167" t="s">
        <v>63</v>
      </c>
      <c r="B85" s="167" t="s">
        <v>64</v>
      </c>
      <c r="C85" s="167" t="s">
        <v>64</v>
      </c>
      <c r="D85" s="168" t="s">
        <v>65</v>
      </c>
      <c r="E85" s="172">
        <v>2.7E-2</v>
      </c>
      <c r="F85" s="114">
        <f>F79</f>
        <v>79.709999999999994</v>
      </c>
      <c r="G85" s="114"/>
      <c r="H85" s="169">
        <f>ROUND(E85*F79,2)</f>
        <v>2.15</v>
      </c>
      <c r="I85" s="175"/>
    </row>
    <row r="86" spans="1:9" s="170" customFormat="1" ht="40.5" customHeight="1">
      <c r="A86" s="167" t="s">
        <v>66</v>
      </c>
      <c r="B86" s="167" t="s">
        <v>67</v>
      </c>
      <c r="C86" s="167" t="s">
        <v>67</v>
      </c>
      <c r="D86" s="168" t="s">
        <v>68</v>
      </c>
      <c r="E86" s="168" t="s">
        <v>50</v>
      </c>
      <c r="F86" s="114">
        <f>F79</f>
        <v>79.709999999999994</v>
      </c>
      <c r="G86" s="114"/>
      <c r="H86" s="173"/>
      <c r="I86" s="176"/>
    </row>
    <row r="87" spans="1:9" s="91" customFormat="1" ht="15.75" customHeight="1">
      <c r="A87" s="92" t="s">
        <v>69</v>
      </c>
      <c r="B87" s="93"/>
      <c r="C87" s="93"/>
      <c r="D87" s="93"/>
      <c r="E87" s="93"/>
      <c r="F87" s="93"/>
      <c r="G87" s="93"/>
      <c r="H87" s="93"/>
      <c r="I87" s="94"/>
    </row>
    <row r="88" spans="1:9" s="91" customFormat="1" ht="62.4">
      <c r="A88" s="95" t="s">
        <v>41</v>
      </c>
      <c r="B88" s="96" t="s">
        <v>41</v>
      </c>
      <c r="C88" s="97" t="s">
        <v>41</v>
      </c>
      <c r="D88" s="98" t="s">
        <v>42</v>
      </c>
      <c r="E88" s="99">
        <f>ROUND(0.042*0.76,4)</f>
        <v>3.1899999999999998E-2</v>
      </c>
      <c r="F88" s="100">
        <f>[1]Полноват!D57</f>
        <v>2686</v>
      </c>
      <c r="G88" s="101"/>
      <c r="H88" s="102">
        <f>ROUND(F88*E88,2)</f>
        <v>85.68</v>
      </c>
      <c r="I88" s="120" t="s">
        <v>74</v>
      </c>
    </row>
    <row r="89" spans="1:9" s="91" customFormat="1" ht="67.5" customHeight="1">
      <c r="A89" s="104"/>
      <c r="B89" s="105"/>
      <c r="C89" s="106"/>
      <c r="D89" s="107"/>
      <c r="E89" s="108" t="s">
        <v>44</v>
      </c>
      <c r="F89" s="109"/>
      <c r="G89" s="110"/>
      <c r="H89" s="111"/>
      <c r="I89" s="120"/>
    </row>
    <row r="90" spans="1:9" s="91" customFormat="1" ht="62.4">
      <c r="A90" s="112" t="s">
        <v>46</v>
      </c>
      <c r="B90" s="112" t="s">
        <v>46</v>
      </c>
      <c r="C90" s="112" t="s">
        <v>46</v>
      </c>
      <c r="D90" s="113" t="s">
        <v>42</v>
      </c>
      <c r="E90" s="113">
        <v>2.4899999999999999E-2</v>
      </c>
      <c r="F90" s="114">
        <f>F88</f>
        <v>2686</v>
      </c>
      <c r="G90" s="114"/>
      <c r="H90" s="115">
        <f>ROUND(F90*E90,2)</f>
        <v>66.88</v>
      </c>
      <c r="I90" s="120"/>
    </row>
    <row r="91" spans="1:9" s="91" customFormat="1" ht="67.5" customHeight="1">
      <c r="A91" s="112" t="s">
        <v>70</v>
      </c>
      <c r="B91" s="112" t="s">
        <v>70</v>
      </c>
      <c r="C91" s="112" t="s">
        <v>70</v>
      </c>
      <c r="D91" s="113" t="s">
        <v>42</v>
      </c>
      <c r="E91" s="113">
        <v>2.12E-2</v>
      </c>
      <c r="F91" s="114">
        <f>F88</f>
        <v>2686</v>
      </c>
      <c r="G91" s="114"/>
      <c r="H91" s="115">
        <f>ROUND(F91*E91,2)</f>
        <v>56.94</v>
      </c>
      <c r="I91" s="120"/>
    </row>
    <row r="92" spans="1:9" s="91" customFormat="1" ht="61.5" customHeight="1">
      <c r="A92" s="112" t="s">
        <v>48</v>
      </c>
      <c r="B92" s="112" t="s">
        <v>48</v>
      </c>
      <c r="C92" s="112" t="s">
        <v>48</v>
      </c>
      <c r="D92" s="113" t="s">
        <v>49</v>
      </c>
      <c r="E92" s="113" t="s">
        <v>50</v>
      </c>
      <c r="F92" s="114">
        <f>F88</f>
        <v>2686</v>
      </c>
      <c r="G92" s="114"/>
      <c r="H92" s="115"/>
      <c r="I92" s="120"/>
    </row>
    <row r="93" spans="1:9" s="91" customFormat="1" ht="15.6">
      <c r="A93" s="121"/>
      <c r="B93" s="122"/>
      <c r="C93" s="122"/>
      <c r="D93" s="122"/>
      <c r="E93" s="122"/>
      <c r="F93" s="122"/>
      <c r="G93" s="122"/>
      <c r="H93" s="122"/>
    </row>
    <row r="94" spans="1:9" s="91" customFormat="1" ht="27" customHeight="1">
      <c r="A94" s="123"/>
      <c r="B94" s="123"/>
      <c r="C94" s="123"/>
      <c r="D94" s="123"/>
      <c r="E94" s="123"/>
      <c r="F94" s="123"/>
      <c r="G94" s="123"/>
      <c r="H94" s="123"/>
    </row>
    <row r="95" spans="1:9" s="91" customFormat="1" ht="27" customHeight="1">
      <c r="A95" s="124"/>
      <c r="B95" s="124"/>
      <c r="C95" s="124"/>
      <c r="D95" s="124"/>
      <c r="E95" s="124"/>
      <c r="F95" s="124"/>
      <c r="G95" s="124"/>
      <c r="H95" s="124"/>
    </row>
    <row r="96" spans="1:9" s="91" customFormat="1" ht="27" customHeight="1">
      <c r="A96" s="124"/>
      <c r="B96" s="124"/>
      <c r="C96" s="124"/>
      <c r="D96" s="124"/>
      <c r="E96" s="124"/>
      <c r="F96" s="124"/>
      <c r="G96" s="124"/>
      <c r="H96" s="124"/>
    </row>
    <row r="97" spans="1:17" s="91" customFormat="1" ht="27" customHeight="1">
      <c r="A97" s="124"/>
      <c r="B97" s="124"/>
      <c r="C97" s="124"/>
      <c r="D97" s="124"/>
      <c r="E97" s="124"/>
      <c r="F97" s="124"/>
      <c r="G97" s="124"/>
      <c r="H97" s="124"/>
    </row>
    <row r="98" spans="1:17" s="91" customFormat="1" ht="27" customHeight="1">
      <c r="A98" s="124"/>
      <c r="B98" s="124"/>
      <c r="C98" s="124"/>
      <c r="D98" s="124"/>
      <c r="E98" s="124"/>
      <c r="F98" s="124"/>
      <c r="G98" s="124"/>
      <c r="H98" s="124"/>
    </row>
    <row r="99" spans="1:17" s="91" customFormat="1" ht="22.5" customHeight="1">
      <c r="A99" s="125"/>
      <c r="B99" s="126"/>
      <c r="C99" s="126"/>
      <c r="D99" s="126"/>
      <c r="E99" s="126"/>
      <c r="F99" s="126"/>
      <c r="G99" s="126"/>
      <c r="H99" s="126"/>
    </row>
    <row r="100" spans="1:17" s="91" customFormat="1" ht="11.25" customHeight="1">
      <c r="A100" s="125"/>
      <c r="B100" s="126"/>
      <c r="C100" s="126"/>
      <c r="D100" s="126"/>
      <c r="E100" s="126"/>
      <c r="F100" s="126"/>
      <c r="G100" s="126"/>
      <c r="H100" s="126"/>
    </row>
    <row r="101" spans="1:17" s="91" customFormat="1" ht="15.75" customHeight="1">
      <c r="A101" s="127"/>
      <c r="B101" s="127"/>
      <c r="C101" s="127"/>
      <c r="D101" s="127"/>
      <c r="E101" s="126"/>
      <c r="F101" s="126"/>
      <c r="G101" s="126"/>
      <c r="H101" s="126"/>
      <c r="I101" s="128"/>
    </row>
    <row r="102" spans="1:17" s="91" customFormat="1" ht="9" customHeight="1">
      <c r="A102" s="129"/>
      <c r="B102" s="129"/>
      <c r="C102" s="129"/>
      <c r="D102" s="129"/>
      <c r="E102" s="126"/>
      <c r="F102" s="126"/>
      <c r="G102" s="126"/>
      <c r="H102" s="126"/>
      <c r="I102" s="128"/>
    </row>
    <row r="103" spans="1:17" s="131" customFormat="1" ht="15.75" customHeight="1">
      <c r="A103" s="127"/>
      <c r="B103" s="127"/>
      <c r="C103" s="127"/>
      <c r="D103" s="127"/>
      <c r="E103" s="126"/>
      <c r="F103" s="126"/>
      <c r="G103" s="126"/>
      <c r="H103" s="126"/>
      <c r="I103" s="130"/>
    </row>
    <row r="104" spans="1:17" s="131" customFormat="1" ht="10.5" customHeight="1">
      <c r="A104" s="129"/>
      <c r="B104" s="129"/>
      <c r="C104" s="129"/>
      <c r="D104" s="129"/>
      <c r="E104" s="126"/>
      <c r="F104" s="126"/>
      <c r="G104" s="126"/>
      <c r="H104" s="126"/>
      <c r="I104" s="130"/>
    </row>
    <row r="105" spans="1:17" s="131" customFormat="1" ht="21" customHeight="1">
      <c r="A105" s="127"/>
      <c r="B105" s="127"/>
      <c r="C105" s="127"/>
      <c r="D105" s="127"/>
      <c r="E105" s="126"/>
      <c r="F105" s="126"/>
      <c r="G105" s="126"/>
      <c r="H105" s="126"/>
      <c r="I105" s="130"/>
    </row>
    <row r="106" spans="1:17" s="131" customFormat="1" ht="9" customHeight="1">
      <c r="A106" s="129"/>
      <c r="B106" s="129"/>
      <c r="C106" s="129"/>
      <c r="D106" s="129"/>
      <c r="E106" s="126"/>
      <c r="F106" s="126"/>
      <c r="G106" s="126"/>
      <c r="H106" s="126"/>
      <c r="I106" s="130"/>
    </row>
    <row r="107" spans="1:17" s="131" customFormat="1" ht="21.75" customHeight="1">
      <c r="A107" s="127"/>
      <c r="B107" s="127"/>
      <c r="C107" s="127"/>
      <c r="D107" s="127"/>
      <c r="E107" s="126"/>
      <c r="F107" s="126"/>
      <c r="G107" s="126"/>
      <c r="H107" s="126"/>
    </row>
    <row r="108" spans="1:17" s="131" customFormat="1" ht="32.25" customHeight="1">
      <c r="A108" s="132"/>
      <c r="B108" s="133"/>
      <c r="C108" s="133"/>
      <c r="D108" s="132"/>
      <c r="E108" s="133"/>
      <c r="F108" s="132"/>
      <c r="G108" s="133"/>
      <c r="H108" s="132"/>
      <c r="Q108" s="130"/>
    </row>
    <row r="109" spans="1:17" s="131" customFormat="1" ht="17.25" customHeight="1">
      <c r="A109" s="133"/>
      <c r="B109" s="133"/>
      <c r="C109" s="133"/>
      <c r="D109" s="134"/>
      <c r="E109" s="134"/>
      <c r="F109" s="133"/>
      <c r="G109" s="133"/>
      <c r="H109" s="133"/>
      <c r="Q109" s="130"/>
    </row>
    <row r="110" spans="1:17" s="131" customFormat="1" ht="33" customHeight="1">
      <c r="A110" s="135"/>
      <c r="B110" s="135"/>
      <c r="C110" s="135"/>
      <c r="D110" s="118"/>
      <c r="E110" s="118"/>
      <c r="F110" s="135"/>
      <c r="G110" s="135"/>
      <c r="H110" s="118"/>
      <c r="Q110" s="130"/>
    </row>
    <row r="111" spans="1:17" s="131" customFormat="1" ht="33" customHeight="1">
      <c r="A111" s="136"/>
      <c r="B111" s="137"/>
      <c r="C111" s="137"/>
      <c r="D111" s="138"/>
      <c r="E111" s="139"/>
      <c r="F111" s="140"/>
      <c r="G111" s="141"/>
      <c r="H111" s="140"/>
      <c r="Q111" s="130"/>
    </row>
    <row r="112" spans="1:17" s="131" customFormat="1" ht="60.75" customHeight="1">
      <c r="A112" s="142"/>
      <c r="B112" s="143"/>
      <c r="C112" s="143"/>
      <c r="D112" s="132"/>
      <c r="E112" s="134"/>
      <c r="F112" s="144"/>
      <c r="G112" s="145"/>
      <c r="H112" s="140"/>
      <c r="Q112" s="130"/>
    </row>
    <row r="113" spans="1:17" s="131" customFormat="1" ht="31.5" customHeight="1">
      <c r="A113" s="146"/>
      <c r="B113" s="146"/>
      <c r="C113" s="146"/>
      <c r="D113" s="147"/>
      <c r="E113" s="148"/>
      <c r="F113" s="145"/>
      <c r="G113" s="145"/>
      <c r="H113" s="140"/>
      <c r="Q113" s="130"/>
    </row>
    <row r="114" spans="1:17" s="131" customFormat="1" ht="43.5" customHeight="1">
      <c r="A114" s="149"/>
      <c r="B114" s="143"/>
      <c r="C114" s="143"/>
      <c r="D114" s="147"/>
      <c r="E114" s="148"/>
      <c r="F114" s="145"/>
      <c r="G114" s="145"/>
      <c r="H114" s="140"/>
    </row>
    <row r="115" spans="1:17" s="131" customFormat="1" ht="30.75" customHeight="1">
      <c r="A115" s="146"/>
      <c r="B115" s="143"/>
      <c r="C115" s="143"/>
      <c r="D115" s="150"/>
      <c r="E115" s="118"/>
      <c r="F115" s="144"/>
      <c r="G115" s="144"/>
      <c r="H115" s="140"/>
    </row>
    <row r="116" spans="1:17" s="131" customFormat="1" ht="30.75" customHeight="1">
      <c r="A116" s="151"/>
      <c r="B116" s="152"/>
      <c r="C116" s="152"/>
      <c r="D116" s="153"/>
      <c r="E116" s="153"/>
      <c r="F116" s="153"/>
      <c r="G116" s="153"/>
      <c r="H116" s="153"/>
    </row>
    <row r="117" spans="1:17" s="131" customFormat="1" ht="12" customHeight="1">
      <c r="A117" s="142"/>
      <c r="B117" s="143"/>
      <c r="C117" s="143"/>
      <c r="D117" s="132"/>
      <c r="E117" s="118"/>
      <c r="F117" s="144"/>
      <c r="G117" s="144"/>
      <c r="H117" s="140"/>
    </row>
    <row r="118" spans="1:17" s="131" customFormat="1" ht="12" customHeight="1">
      <c r="A118" s="146"/>
      <c r="B118" s="146"/>
      <c r="C118" s="146"/>
      <c r="D118" s="147"/>
      <c r="E118" s="118"/>
      <c r="F118" s="145"/>
      <c r="G118" s="145"/>
      <c r="H118" s="140"/>
    </row>
    <row r="119" spans="1:17" s="154" customFormat="1" ht="15.6">
      <c r="A119" s="149"/>
      <c r="B119" s="143"/>
      <c r="C119" s="143"/>
      <c r="D119" s="147"/>
      <c r="E119" s="118"/>
      <c r="F119" s="145"/>
      <c r="G119" s="145"/>
      <c r="H119" s="140"/>
    </row>
    <row r="120" spans="1:17" ht="15.6">
      <c r="A120" s="146"/>
      <c r="B120" s="143"/>
      <c r="C120" s="143"/>
      <c r="D120" s="150"/>
      <c r="E120" s="118"/>
      <c r="F120" s="144"/>
      <c r="G120" s="144"/>
      <c r="H120" s="140"/>
    </row>
    <row r="121" spans="1:17" ht="16.2">
      <c r="A121" s="155"/>
      <c r="B121" s="153"/>
      <c r="C121" s="153"/>
      <c r="D121" s="156"/>
      <c r="E121" s="134"/>
      <c r="F121" s="144"/>
      <c r="G121" s="144"/>
      <c r="H121" s="140"/>
    </row>
    <row r="122" spans="1:17" ht="16.2">
      <c r="A122" s="151"/>
      <c r="B122" s="157"/>
      <c r="C122" s="157"/>
      <c r="D122" s="156"/>
      <c r="E122" s="148"/>
      <c r="F122" s="144"/>
      <c r="G122" s="144"/>
      <c r="H122" s="140"/>
    </row>
    <row r="123" spans="1:17" ht="13.8">
      <c r="A123" s="158"/>
      <c r="B123" s="143"/>
      <c r="C123" s="143"/>
      <c r="D123" s="118"/>
      <c r="E123" s="118"/>
      <c r="F123" s="144"/>
      <c r="G123" s="144"/>
      <c r="H123" s="140"/>
    </row>
    <row r="124" spans="1:17" ht="15.6">
      <c r="A124" s="139"/>
      <c r="B124" s="138"/>
      <c r="C124" s="138"/>
      <c r="D124" s="118"/>
      <c r="E124" s="118"/>
      <c r="F124" s="159"/>
      <c r="G124" s="159"/>
      <c r="H124" s="159"/>
    </row>
    <row r="125" spans="1:17" ht="15.6">
      <c r="A125" s="139"/>
      <c r="B125" s="138"/>
      <c r="C125" s="138"/>
      <c r="D125" s="118"/>
      <c r="E125" s="118"/>
      <c r="F125" s="159"/>
      <c r="G125" s="159"/>
      <c r="H125" s="159"/>
    </row>
    <row r="126" spans="1:17" ht="14.4">
      <c r="A126" s="160"/>
      <c r="B126" s="160"/>
      <c r="C126" s="160"/>
      <c r="D126" s="160"/>
      <c r="E126" s="160"/>
      <c r="F126" s="160"/>
      <c r="G126" s="160"/>
      <c r="H126" s="160"/>
    </row>
  </sheetData>
  <mergeCells count="192">
    <mergeCell ref="A123:C123"/>
    <mergeCell ref="F123:G123"/>
    <mergeCell ref="A120:C120"/>
    <mergeCell ref="F120:G120"/>
    <mergeCell ref="A121:C121"/>
    <mergeCell ref="F121:G121"/>
    <mergeCell ref="A122:C122"/>
    <mergeCell ref="F122:G122"/>
    <mergeCell ref="A116:H116"/>
    <mergeCell ref="A117:C117"/>
    <mergeCell ref="D117:D119"/>
    <mergeCell ref="F117:G119"/>
    <mergeCell ref="A118:C118"/>
    <mergeCell ref="A119:C119"/>
    <mergeCell ref="A112:C112"/>
    <mergeCell ref="D112:D114"/>
    <mergeCell ref="F112:G114"/>
    <mergeCell ref="A113:C113"/>
    <mergeCell ref="A114:C114"/>
    <mergeCell ref="A115:C115"/>
    <mergeCell ref="F115:G115"/>
    <mergeCell ref="A107:D107"/>
    <mergeCell ref="A108:C109"/>
    <mergeCell ref="D108:E108"/>
    <mergeCell ref="F108:G109"/>
    <mergeCell ref="H108:H109"/>
    <mergeCell ref="A110:C110"/>
    <mergeCell ref="F110:G110"/>
    <mergeCell ref="A92:C92"/>
    <mergeCell ref="F92:G92"/>
    <mergeCell ref="A94:H94"/>
    <mergeCell ref="A101:D101"/>
    <mergeCell ref="A103:D103"/>
    <mergeCell ref="A105:D105"/>
    <mergeCell ref="A87:I87"/>
    <mergeCell ref="A88:C88"/>
    <mergeCell ref="F88:G88"/>
    <mergeCell ref="I88:I92"/>
    <mergeCell ref="A89:C89"/>
    <mergeCell ref="F89:G89"/>
    <mergeCell ref="A90:C90"/>
    <mergeCell ref="F90:G90"/>
    <mergeCell ref="A91:C91"/>
    <mergeCell ref="F91:G91"/>
    <mergeCell ref="A84:C84"/>
    <mergeCell ref="F84:G84"/>
    <mergeCell ref="A85:C85"/>
    <mergeCell ref="F85:G85"/>
    <mergeCell ref="A86:C86"/>
    <mergeCell ref="F86:G86"/>
    <mergeCell ref="A81:C81"/>
    <mergeCell ref="F81:G81"/>
    <mergeCell ref="A82:C82"/>
    <mergeCell ref="F82:G82"/>
    <mergeCell ref="A83:C83"/>
    <mergeCell ref="F83:G83"/>
    <mergeCell ref="A76:C76"/>
    <mergeCell ref="F76:G76"/>
    <mergeCell ref="A77:I77"/>
    <mergeCell ref="A78:I78"/>
    <mergeCell ref="A79:C80"/>
    <mergeCell ref="D79:D83"/>
    <mergeCell ref="E79:E80"/>
    <mergeCell ref="F79:G80"/>
    <mergeCell ref="H79:H80"/>
    <mergeCell ref="I79:I86"/>
    <mergeCell ref="A72:I72"/>
    <mergeCell ref="A74:C75"/>
    <mergeCell ref="D74:E74"/>
    <mergeCell ref="F74:G75"/>
    <mergeCell ref="H74:H75"/>
    <mergeCell ref="I74:I75"/>
    <mergeCell ref="A68:C68"/>
    <mergeCell ref="F68:G68"/>
    <mergeCell ref="A69:C69"/>
    <mergeCell ref="F69:G69"/>
    <mergeCell ref="A70:C70"/>
    <mergeCell ref="F70:G70"/>
    <mergeCell ref="A63:C63"/>
    <mergeCell ref="F63:G63"/>
    <mergeCell ref="A64:C64"/>
    <mergeCell ref="F64:G64"/>
    <mergeCell ref="A65:I65"/>
    <mergeCell ref="A66:C66"/>
    <mergeCell ref="F66:G66"/>
    <mergeCell ref="I66:I70"/>
    <mergeCell ref="A67:C67"/>
    <mergeCell ref="F67:G67"/>
    <mergeCell ref="A60:C60"/>
    <mergeCell ref="F60:G60"/>
    <mergeCell ref="A61:C61"/>
    <mergeCell ref="F61:G61"/>
    <mergeCell ref="A62:C62"/>
    <mergeCell ref="F62:G62"/>
    <mergeCell ref="A55:C55"/>
    <mergeCell ref="F55:G55"/>
    <mergeCell ref="A56:I56"/>
    <mergeCell ref="A57:I57"/>
    <mergeCell ref="A58:C59"/>
    <mergeCell ref="D58:D61"/>
    <mergeCell ref="E58:E59"/>
    <mergeCell ref="F58:G59"/>
    <mergeCell ref="H58:H59"/>
    <mergeCell ref="I58:I64"/>
    <mergeCell ref="A46:C46"/>
    <mergeCell ref="F46:G46"/>
    <mergeCell ref="A49:H49"/>
    <mergeCell ref="A50:H50"/>
    <mergeCell ref="A51:I51"/>
    <mergeCell ref="A53:C54"/>
    <mergeCell ref="D53:E53"/>
    <mergeCell ref="F53:G54"/>
    <mergeCell ref="H53:H54"/>
    <mergeCell ref="I53:I54"/>
    <mergeCell ref="A41:I41"/>
    <mergeCell ref="A42:C42"/>
    <mergeCell ref="F42:G42"/>
    <mergeCell ref="I42:I46"/>
    <mergeCell ref="A43:C43"/>
    <mergeCell ref="F43:G43"/>
    <mergeCell ref="A44:C44"/>
    <mergeCell ref="F44:G44"/>
    <mergeCell ref="A45:C45"/>
    <mergeCell ref="F45:G45"/>
    <mergeCell ref="A38:C38"/>
    <mergeCell ref="F38:G38"/>
    <mergeCell ref="A39:C39"/>
    <mergeCell ref="F39:G39"/>
    <mergeCell ref="A40:C40"/>
    <mergeCell ref="F40:G40"/>
    <mergeCell ref="A35:C35"/>
    <mergeCell ref="F35:G35"/>
    <mergeCell ref="A36:C36"/>
    <mergeCell ref="F36:G36"/>
    <mergeCell ref="A37:C37"/>
    <mergeCell ref="F37:G37"/>
    <mergeCell ref="A30:C30"/>
    <mergeCell ref="F30:G30"/>
    <mergeCell ref="A31:I31"/>
    <mergeCell ref="A32:I32"/>
    <mergeCell ref="A33:C34"/>
    <mergeCell ref="D33:D37"/>
    <mergeCell ref="E33:E34"/>
    <mergeCell ref="F33:G34"/>
    <mergeCell ref="H33:H34"/>
    <mergeCell ref="I33:I40"/>
    <mergeCell ref="A26:I26"/>
    <mergeCell ref="A28:C29"/>
    <mergeCell ref="D28:E28"/>
    <mergeCell ref="F28:G29"/>
    <mergeCell ref="H28:H29"/>
    <mergeCell ref="I28:I29"/>
    <mergeCell ref="A22:C22"/>
    <mergeCell ref="F22:G22"/>
    <mergeCell ref="A23:C23"/>
    <mergeCell ref="F23:G23"/>
    <mergeCell ref="A24:C24"/>
    <mergeCell ref="F24:G24"/>
    <mergeCell ref="A17:C17"/>
    <mergeCell ref="F17:G17"/>
    <mergeCell ref="A18:C18"/>
    <mergeCell ref="F18:G18"/>
    <mergeCell ref="A19:I19"/>
    <mergeCell ref="A20:C20"/>
    <mergeCell ref="F20:G20"/>
    <mergeCell ref="I20:I24"/>
    <mergeCell ref="A21:C21"/>
    <mergeCell ref="F21:G21"/>
    <mergeCell ref="A14:C14"/>
    <mergeCell ref="F14:G14"/>
    <mergeCell ref="A15:C15"/>
    <mergeCell ref="F15:G15"/>
    <mergeCell ref="A16:C16"/>
    <mergeCell ref="F16:G16"/>
    <mergeCell ref="A9:C9"/>
    <mergeCell ref="F9:G9"/>
    <mergeCell ref="A10:I10"/>
    <mergeCell ref="A11:I11"/>
    <mergeCell ref="A12:C13"/>
    <mergeCell ref="D12:D15"/>
    <mergeCell ref="E12:E13"/>
    <mergeCell ref="F12:G13"/>
    <mergeCell ref="H12:H13"/>
    <mergeCell ref="I12:I18"/>
    <mergeCell ref="A3:H3"/>
    <mergeCell ref="A4:H4"/>
    <mergeCell ref="A5:I5"/>
    <mergeCell ref="A7:C8"/>
    <mergeCell ref="D7:E7"/>
    <mergeCell ref="F7:G8"/>
    <mergeCell ref="H7:H8"/>
    <mergeCell ref="I7:I8"/>
  </mergeCells>
  <printOptions horizontalCentered="1"/>
  <pageMargins left="0.78740157480314965" right="0.39370078740157483" top="0.39370078740157483" bottom="0.39370078740157483" header="0" footer="0"/>
  <pageSetup paperSize="9" scale="62" fitToHeight="2" orientation="portrait" r:id="rId1"/>
  <headerFooter alignWithMargins="0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topLeftCell="A4" zoomScale="80" zoomScaleSheetLayoutView="80" workbookViewId="0">
      <selection activeCell="A30" sqref="A30:H30"/>
    </sheetView>
  </sheetViews>
  <sheetFormatPr defaultColWidth="8.88671875" defaultRowHeight="13.2"/>
  <cols>
    <col min="1" max="2" width="8.88671875" style="9"/>
    <col min="3" max="3" width="13.6640625" style="9" customWidth="1"/>
    <col min="4" max="5" width="15.6640625" style="9" customWidth="1"/>
    <col min="6" max="6" width="9.44140625" style="9" customWidth="1"/>
    <col min="7" max="7" width="11.88671875" style="9" customWidth="1"/>
    <col min="8" max="8" width="15.6640625" style="9" customWidth="1"/>
    <col min="9" max="9" width="29.5546875" style="9" customWidth="1"/>
    <col min="10" max="16384" width="8.88671875" style="9"/>
  </cols>
  <sheetData>
    <row r="1" spans="1:10" s="73" customFormat="1" ht="19.8" customHeight="1">
      <c r="A1" s="1" t="s">
        <v>0</v>
      </c>
      <c r="B1" s="2"/>
      <c r="C1" s="3"/>
      <c r="D1" s="3"/>
      <c r="E1" s="2"/>
      <c r="F1" s="5"/>
      <c r="G1" s="5"/>
      <c r="H1" s="2"/>
      <c r="I1" s="5"/>
      <c r="J1" s="2"/>
    </row>
    <row r="2" spans="1:10" s="74" customFormat="1" ht="15.6">
      <c r="A2" s="7" t="s">
        <v>1</v>
      </c>
      <c r="B2" s="8"/>
      <c r="C2" s="9"/>
      <c r="D2" s="9"/>
      <c r="E2" s="8"/>
      <c r="F2" s="8"/>
      <c r="G2" s="8"/>
      <c r="H2" s="8"/>
      <c r="I2" s="8"/>
      <c r="J2" s="8"/>
    </row>
    <row r="3" spans="1:10" s="77" customFormat="1" ht="16.2">
      <c r="A3" s="75"/>
      <c r="B3" s="76"/>
      <c r="C3" s="76"/>
      <c r="D3" s="76"/>
      <c r="E3" s="76"/>
      <c r="F3" s="76"/>
      <c r="G3" s="76"/>
      <c r="H3" s="76"/>
    </row>
    <row r="4" spans="1:10" s="74" customFormat="1" ht="15.6" customHeight="1">
      <c r="A4" s="78"/>
      <c r="B4" s="78"/>
      <c r="C4" s="78"/>
      <c r="D4" s="78"/>
      <c r="E4" s="78"/>
      <c r="F4" s="78"/>
      <c r="G4" s="78"/>
      <c r="H4" s="78"/>
      <c r="I4" s="8"/>
      <c r="J4" s="8"/>
    </row>
    <row r="5" spans="1:10" s="74" customFormat="1" ht="45.6" hidden="1" customHeight="1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s="77" customFormat="1" ht="15" hidden="1" customHeight="1">
      <c r="A6" s="81"/>
      <c r="B6" s="81"/>
      <c r="C6" s="81"/>
      <c r="D6" s="81"/>
      <c r="E6" s="81"/>
      <c r="F6" s="81"/>
      <c r="G6" s="81"/>
      <c r="H6" s="81"/>
    </row>
    <row r="7" spans="1:10" s="84" customFormat="1" ht="28.5" hidden="1" customHeight="1">
      <c r="A7" s="82" t="s">
        <v>33</v>
      </c>
      <c r="B7" s="83"/>
      <c r="C7" s="83"/>
      <c r="D7" s="82" t="s">
        <v>34</v>
      </c>
      <c r="E7" s="83"/>
      <c r="F7" s="82" t="s">
        <v>35</v>
      </c>
      <c r="G7" s="83"/>
      <c r="H7" s="82" t="s">
        <v>36</v>
      </c>
      <c r="I7" s="82" t="s">
        <v>10</v>
      </c>
    </row>
    <row r="8" spans="1:10" ht="46.5" hidden="1" customHeight="1">
      <c r="A8" s="83"/>
      <c r="B8" s="83"/>
      <c r="C8" s="83"/>
      <c r="D8" s="85" t="s">
        <v>37</v>
      </c>
      <c r="E8" s="85" t="s">
        <v>12</v>
      </c>
      <c r="F8" s="83"/>
      <c r="G8" s="83"/>
      <c r="H8" s="83"/>
      <c r="I8" s="83"/>
    </row>
    <row r="9" spans="1:10" ht="15" hidden="1" customHeight="1">
      <c r="A9" s="86">
        <v>1</v>
      </c>
      <c r="B9" s="86"/>
      <c r="C9" s="86"/>
      <c r="D9" s="87">
        <v>2</v>
      </c>
      <c r="E9" s="87">
        <v>3</v>
      </c>
      <c r="F9" s="86">
        <v>4</v>
      </c>
      <c r="G9" s="86"/>
      <c r="H9" s="87">
        <v>5</v>
      </c>
      <c r="I9" s="87">
        <v>6</v>
      </c>
    </row>
    <row r="10" spans="1:10" s="91" customFormat="1" ht="22.5" hidden="1" customHeight="1">
      <c r="A10" s="88" t="s">
        <v>38</v>
      </c>
      <c r="B10" s="89"/>
      <c r="C10" s="89"/>
      <c r="D10" s="89"/>
      <c r="E10" s="89"/>
      <c r="F10" s="89"/>
      <c r="G10" s="89"/>
      <c r="H10" s="89"/>
      <c r="I10" s="90"/>
    </row>
    <row r="11" spans="1:10" s="91" customFormat="1" ht="15.75" hidden="1" customHeight="1">
      <c r="A11" s="92" t="s">
        <v>39</v>
      </c>
      <c r="B11" s="93"/>
      <c r="C11" s="93"/>
      <c r="D11" s="93"/>
      <c r="E11" s="93"/>
      <c r="F11" s="93"/>
      <c r="G11" s="93"/>
      <c r="H11" s="93"/>
      <c r="I11" s="94"/>
    </row>
    <row r="12" spans="1:10" s="91" customFormat="1" ht="62.4" hidden="1">
      <c r="A12" s="95" t="s">
        <v>40</v>
      </c>
      <c r="B12" s="96" t="s">
        <v>41</v>
      </c>
      <c r="C12" s="97" t="s">
        <v>41</v>
      </c>
      <c r="D12" s="98" t="s">
        <v>42</v>
      </c>
      <c r="E12" s="99">
        <f>ROUND(0.042*0.771,4)</f>
        <v>3.2399999999999998E-2</v>
      </c>
      <c r="F12" s="100" t="e">
        <f>#REF!</f>
        <v>#REF!</v>
      </c>
      <c r="G12" s="101"/>
      <c r="H12" s="102" t="e">
        <f>ROUND(F12*E12,2)</f>
        <v>#REF!</v>
      </c>
      <c r="I12" s="103" t="s">
        <v>43</v>
      </c>
    </row>
    <row r="13" spans="1:10" s="91" customFormat="1" ht="67.5" hidden="1" customHeight="1">
      <c r="A13" s="104"/>
      <c r="B13" s="105"/>
      <c r="C13" s="106"/>
      <c r="D13" s="107"/>
      <c r="E13" s="108" t="s">
        <v>44</v>
      </c>
      <c r="F13" s="109"/>
      <c r="G13" s="110"/>
      <c r="H13" s="111"/>
      <c r="I13" s="103"/>
    </row>
    <row r="14" spans="1:10" s="91" customFormat="1" ht="62.4" hidden="1">
      <c r="A14" s="112" t="s">
        <v>45</v>
      </c>
      <c r="B14" s="112" t="s">
        <v>46</v>
      </c>
      <c r="C14" s="112" t="s">
        <v>46</v>
      </c>
      <c r="D14" s="113" t="s">
        <v>42</v>
      </c>
      <c r="E14" s="113">
        <v>2.4899999999999999E-2</v>
      </c>
      <c r="F14" s="114" t="e">
        <f>F12</f>
        <v>#REF!</v>
      </c>
      <c r="G14" s="114"/>
      <c r="H14" s="115" t="e">
        <f>ROUND(F14*E14,2)</f>
        <v>#REF!</v>
      </c>
      <c r="I14" s="103"/>
    </row>
    <row r="15" spans="1:10" s="91" customFormat="1" ht="61.5" hidden="1" customHeight="1">
      <c r="A15" s="112" t="s">
        <v>47</v>
      </c>
      <c r="B15" s="112" t="s">
        <v>48</v>
      </c>
      <c r="C15" s="112" t="s">
        <v>48</v>
      </c>
      <c r="D15" s="113" t="s">
        <v>49</v>
      </c>
      <c r="E15" s="113" t="s">
        <v>50</v>
      </c>
      <c r="F15" s="114" t="e">
        <f>F12</f>
        <v>#REF!</v>
      </c>
      <c r="G15" s="114"/>
      <c r="H15" s="115"/>
      <c r="I15" s="103"/>
    </row>
    <row r="16" spans="1:10" s="91" customFormat="1" ht="21.75" hidden="1" customHeight="1">
      <c r="A16" s="116"/>
      <c r="B16" s="117"/>
      <c r="C16" s="117"/>
      <c r="D16" s="118"/>
      <c r="E16" s="118"/>
      <c r="F16" s="119"/>
      <c r="G16" s="119"/>
      <c r="H16" s="119"/>
    </row>
    <row r="17" spans="1:10" s="74" customFormat="1" ht="45.6" customHeight="1">
      <c r="A17" s="79" t="s">
        <v>51</v>
      </c>
      <c r="B17" s="79"/>
      <c r="C17" s="79"/>
      <c r="D17" s="79"/>
      <c r="E17" s="79"/>
      <c r="F17" s="79"/>
      <c r="G17" s="79"/>
      <c r="H17" s="79"/>
      <c r="I17" s="79"/>
      <c r="J17" s="80"/>
    </row>
    <row r="18" spans="1:10" s="77" customFormat="1" ht="15" customHeight="1">
      <c r="A18" s="81"/>
      <c r="B18" s="81"/>
      <c r="C18" s="81"/>
      <c r="D18" s="81"/>
      <c r="E18" s="81"/>
      <c r="F18" s="81"/>
      <c r="G18" s="81"/>
      <c r="H18" s="81"/>
    </row>
    <row r="19" spans="1:10" s="84" customFormat="1" ht="28.5" customHeight="1">
      <c r="A19" s="82" t="s">
        <v>33</v>
      </c>
      <c r="B19" s="83"/>
      <c r="C19" s="83"/>
      <c r="D19" s="82" t="s">
        <v>34</v>
      </c>
      <c r="E19" s="83"/>
      <c r="F19" s="82" t="s">
        <v>35</v>
      </c>
      <c r="G19" s="83"/>
      <c r="H19" s="82" t="s">
        <v>36</v>
      </c>
      <c r="I19" s="82" t="s">
        <v>10</v>
      </c>
    </row>
    <row r="20" spans="1:10" ht="46.5" customHeight="1">
      <c r="A20" s="83"/>
      <c r="B20" s="83"/>
      <c r="C20" s="83"/>
      <c r="D20" s="85" t="s">
        <v>37</v>
      </c>
      <c r="E20" s="85" t="s">
        <v>12</v>
      </c>
      <c r="F20" s="83"/>
      <c r="G20" s="83"/>
      <c r="H20" s="83"/>
      <c r="I20" s="83"/>
    </row>
    <row r="21" spans="1:10" ht="15" customHeight="1">
      <c r="A21" s="86">
        <v>1</v>
      </c>
      <c r="B21" s="86"/>
      <c r="C21" s="86"/>
      <c r="D21" s="87">
        <v>2</v>
      </c>
      <c r="E21" s="87">
        <v>3</v>
      </c>
      <c r="F21" s="86">
        <v>4</v>
      </c>
      <c r="G21" s="86"/>
      <c r="H21" s="87">
        <v>5</v>
      </c>
      <c r="I21" s="87">
        <v>6</v>
      </c>
    </row>
    <row r="22" spans="1:10" s="91" customFormat="1" ht="22.5" customHeight="1">
      <c r="A22" s="88" t="s">
        <v>38</v>
      </c>
      <c r="B22" s="89"/>
      <c r="C22" s="89"/>
      <c r="D22" s="89"/>
      <c r="E22" s="89"/>
      <c r="F22" s="89"/>
      <c r="G22" s="89"/>
      <c r="H22" s="89"/>
      <c r="I22" s="90"/>
    </row>
    <row r="23" spans="1:10" s="91" customFormat="1" ht="15.75" customHeight="1">
      <c r="A23" s="92" t="s">
        <v>39</v>
      </c>
      <c r="B23" s="93"/>
      <c r="C23" s="93"/>
      <c r="D23" s="93"/>
      <c r="E23" s="93"/>
      <c r="F23" s="93"/>
      <c r="G23" s="93"/>
      <c r="H23" s="93"/>
      <c r="I23" s="94"/>
    </row>
    <row r="24" spans="1:10" s="91" customFormat="1" ht="62.4">
      <c r="A24" s="95" t="s">
        <v>40</v>
      </c>
      <c r="B24" s="96" t="s">
        <v>41</v>
      </c>
      <c r="C24" s="97" t="s">
        <v>41</v>
      </c>
      <c r="D24" s="98" t="s">
        <v>42</v>
      </c>
      <c r="E24" s="99">
        <f>ROUND(0.042*0.76,4)</f>
        <v>3.1899999999999998E-2</v>
      </c>
      <c r="F24" s="100">
        <f>[1]Ванзеват!D30</f>
        <v>5103.16</v>
      </c>
      <c r="G24" s="101"/>
      <c r="H24" s="102">
        <f>ROUND(F24*E24,2)</f>
        <v>162.79</v>
      </c>
      <c r="I24" s="120" t="s">
        <v>52</v>
      </c>
    </row>
    <row r="25" spans="1:10" s="91" customFormat="1" ht="68.400000000000006" customHeight="1">
      <c r="A25" s="104"/>
      <c r="B25" s="105"/>
      <c r="C25" s="106"/>
      <c r="D25" s="107"/>
      <c r="E25" s="108" t="s">
        <v>53</v>
      </c>
      <c r="F25" s="109"/>
      <c r="G25" s="110"/>
      <c r="H25" s="111"/>
      <c r="I25" s="120"/>
    </row>
    <row r="26" spans="1:10" s="91" customFormat="1" ht="70.8" customHeight="1">
      <c r="A26" s="112" t="s">
        <v>45</v>
      </c>
      <c r="B26" s="112" t="s">
        <v>46</v>
      </c>
      <c r="C26" s="112" t="s">
        <v>46</v>
      </c>
      <c r="D26" s="113" t="s">
        <v>42</v>
      </c>
      <c r="E26" s="113">
        <v>2.4899999999999999E-2</v>
      </c>
      <c r="F26" s="114">
        <f>F24</f>
        <v>5103.16</v>
      </c>
      <c r="G26" s="114"/>
      <c r="H26" s="115">
        <f>ROUND(F26*E26,2)</f>
        <v>127.07</v>
      </c>
      <c r="I26" s="120"/>
    </row>
    <row r="27" spans="1:10" s="91" customFormat="1" ht="78.599999999999994" customHeight="1">
      <c r="A27" s="112" t="s">
        <v>47</v>
      </c>
      <c r="B27" s="112" t="s">
        <v>48</v>
      </c>
      <c r="C27" s="112" t="s">
        <v>48</v>
      </c>
      <c r="D27" s="113" t="s">
        <v>49</v>
      </c>
      <c r="E27" s="113" t="s">
        <v>50</v>
      </c>
      <c r="F27" s="114">
        <f>F24</f>
        <v>5103.16</v>
      </c>
      <c r="G27" s="114"/>
      <c r="H27" s="115"/>
      <c r="I27" s="120"/>
    </row>
    <row r="28" spans="1:10" s="73" customFormat="1" ht="19.8" customHeight="1">
      <c r="A28" s="1" t="s">
        <v>0</v>
      </c>
      <c r="B28" s="2"/>
      <c r="C28" s="3"/>
      <c r="D28" s="3"/>
      <c r="E28" s="2"/>
      <c r="F28" s="5"/>
      <c r="G28" s="5"/>
      <c r="H28" s="2"/>
      <c r="I28" s="5"/>
      <c r="J28" s="2"/>
    </row>
    <row r="29" spans="1:10" s="74" customFormat="1" ht="15.6">
      <c r="A29" s="7" t="s">
        <v>1</v>
      </c>
      <c r="B29" s="8"/>
      <c r="C29" s="9"/>
      <c r="D29" s="9"/>
      <c r="E29" s="8"/>
      <c r="F29" s="8"/>
      <c r="G29" s="8"/>
      <c r="H29" s="8"/>
      <c r="I29" s="8"/>
      <c r="J29" s="8"/>
    </row>
    <row r="30" spans="1:10" s="77" customFormat="1" ht="16.2">
      <c r="A30" s="75"/>
      <c r="B30" s="76"/>
      <c r="C30" s="76"/>
      <c r="D30" s="76"/>
      <c r="E30" s="76"/>
      <c r="F30" s="76"/>
      <c r="G30" s="76"/>
      <c r="H30" s="76"/>
    </row>
    <row r="31" spans="1:10" s="74" customFormat="1" ht="15.6" customHeight="1">
      <c r="A31" s="78"/>
      <c r="B31" s="78"/>
      <c r="C31" s="78"/>
      <c r="D31" s="78"/>
      <c r="E31" s="78"/>
      <c r="F31" s="78"/>
      <c r="G31" s="78"/>
      <c r="H31" s="78"/>
      <c r="I31" s="8"/>
      <c r="J31" s="8"/>
    </row>
    <row r="32" spans="1:10" s="74" customFormat="1" ht="45.6" hidden="1" customHeight="1">
      <c r="A32" s="79" t="s">
        <v>32</v>
      </c>
      <c r="B32" s="79"/>
      <c r="C32" s="79"/>
      <c r="D32" s="79"/>
      <c r="E32" s="79"/>
      <c r="F32" s="79"/>
      <c r="G32" s="79"/>
      <c r="H32" s="79"/>
      <c r="I32" s="79"/>
      <c r="J32" s="80"/>
    </row>
    <row r="33" spans="1:10" s="77" customFormat="1" ht="15" hidden="1" customHeight="1">
      <c r="A33" s="81"/>
      <c r="B33" s="81"/>
      <c r="C33" s="81"/>
      <c r="D33" s="81"/>
      <c r="E33" s="81"/>
      <c r="F33" s="81"/>
      <c r="G33" s="81"/>
      <c r="H33" s="81"/>
    </row>
    <row r="34" spans="1:10" s="84" customFormat="1" ht="28.5" hidden="1" customHeight="1">
      <c r="A34" s="82" t="s">
        <v>33</v>
      </c>
      <c r="B34" s="83"/>
      <c r="C34" s="83"/>
      <c r="D34" s="82" t="s">
        <v>34</v>
      </c>
      <c r="E34" s="83"/>
      <c r="F34" s="82" t="s">
        <v>35</v>
      </c>
      <c r="G34" s="83"/>
      <c r="H34" s="82" t="s">
        <v>36</v>
      </c>
      <c r="I34" s="82" t="s">
        <v>10</v>
      </c>
    </row>
    <row r="35" spans="1:10" ht="46.5" hidden="1" customHeight="1">
      <c r="A35" s="83"/>
      <c r="B35" s="83"/>
      <c r="C35" s="83"/>
      <c r="D35" s="85" t="s">
        <v>37</v>
      </c>
      <c r="E35" s="85" t="s">
        <v>12</v>
      </c>
      <c r="F35" s="83"/>
      <c r="G35" s="83"/>
      <c r="H35" s="83"/>
      <c r="I35" s="83"/>
    </row>
    <row r="36" spans="1:10" ht="15" hidden="1" customHeight="1">
      <c r="A36" s="86">
        <v>1</v>
      </c>
      <c r="B36" s="86"/>
      <c r="C36" s="86"/>
      <c r="D36" s="87">
        <v>2</v>
      </c>
      <c r="E36" s="87">
        <v>3</v>
      </c>
      <c r="F36" s="86">
        <v>4</v>
      </c>
      <c r="G36" s="86"/>
      <c r="H36" s="87">
        <v>5</v>
      </c>
      <c r="I36" s="87">
        <v>6</v>
      </c>
    </row>
    <row r="37" spans="1:10" s="91" customFormat="1" ht="22.5" hidden="1" customHeight="1">
      <c r="A37" s="88" t="s">
        <v>38</v>
      </c>
      <c r="B37" s="89"/>
      <c r="C37" s="89"/>
      <c r="D37" s="89"/>
      <c r="E37" s="89"/>
      <c r="F37" s="89"/>
      <c r="G37" s="89"/>
      <c r="H37" s="89"/>
      <c r="I37" s="90"/>
    </row>
    <row r="38" spans="1:10" s="91" customFormat="1" ht="15.75" hidden="1" customHeight="1">
      <c r="A38" s="92" t="s">
        <v>39</v>
      </c>
      <c r="B38" s="93"/>
      <c r="C38" s="93"/>
      <c r="D38" s="93"/>
      <c r="E38" s="93"/>
      <c r="F38" s="93"/>
      <c r="G38" s="93"/>
      <c r="H38" s="93"/>
      <c r="I38" s="94"/>
    </row>
    <row r="39" spans="1:10" s="91" customFormat="1" ht="62.4" hidden="1">
      <c r="A39" s="95" t="s">
        <v>40</v>
      </c>
      <c r="B39" s="96" t="s">
        <v>41</v>
      </c>
      <c r="C39" s="97" t="s">
        <v>41</v>
      </c>
      <c r="D39" s="98" t="s">
        <v>42</v>
      </c>
      <c r="E39" s="99">
        <f>ROUND(0.042*0.771,4)</f>
        <v>3.2399999999999998E-2</v>
      </c>
      <c r="F39" s="100" t="e">
        <f>#REF!</f>
        <v>#REF!</v>
      </c>
      <c r="G39" s="101"/>
      <c r="H39" s="102" t="e">
        <f>ROUND(F39*E39,2)</f>
        <v>#REF!</v>
      </c>
      <c r="I39" s="103" t="s">
        <v>43</v>
      </c>
    </row>
    <row r="40" spans="1:10" s="91" customFormat="1" ht="67.5" hidden="1" customHeight="1">
      <c r="A40" s="104"/>
      <c r="B40" s="105"/>
      <c r="C40" s="106"/>
      <c r="D40" s="107"/>
      <c r="E40" s="108" t="s">
        <v>44</v>
      </c>
      <c r="F40" s="109"/>
      <c r="G40" s="110"/>
      <c r="H40" s="111"/>
      <c r="I40" s="103"/>
    </row>
    <row r="41" spans="1:10" s="91" customFormat="1" ht="62.4" hidden="1">
      <c r="A41" s="112" t="s">
        <v>45</v>
      </c>
      <c r="B41" s="112" t="s">
        <v>46</v>
      </c>
      <c r="C41" s="112" t="s">
        <v>46</v>
      </c>
      <c r="D41" s="113" t="s">
        <v>42</v>
      </c>
      <c r="E41" s="113">
        <v>2.4899999999999999E-2</v>
      </c>
      <c r="F41" s="114" t="e">
        <f>F39</f>
        <v>#REF!</v>
      </c>
      <c r="G41" s="114"/>
      <c r="H41" s="115" t="e">
        <f>ROUND(F41*E41,2)</f>
        <v>#REF!</v>
      </c>
      <c r="I41" s="103"/>
    </row>
    <row r="42" spans="1:10" s="91" customFormat="1" ht="61.5" hidden="1" customHeight="1">
      <c r="A42" s="112" t="s">
        <v>47</v>
      </c>
      <c r="B42" s="112" t="s">
        <v>48</v>
      </c>
      <c r="C42" s="112" t="s">
        <v>48</v>
      </c>
      <c r="D42" s="113" t="s">
        <v>49</v>
      </c>
      <c r="E42" s="113" t="s">
        <v>50</v>
      </c>
      <c r="F42" s="114" t="e">
        <f>F39</f>
        <v>#REF!</v>
      </c>
      <c r="G42" s="114"/>
      <c r="H42" s="115"/>
      <c r="I42" s="103"/>
    </row>
    <row r="43" spans="1:10" s="91" customFormat="1" ht="21.75" hidden="1" customHeight="1">
      <c r="A43" s="116"/>
      <c r="B43" s="117"/>
      <c r="C43" s="117"/>
      <c r="D43" s="118"/>
      <c r="E43" s="118"/>
      <c r="F43" s="119"/>
      <c r="G43" s="119"/>
      <c r="H43" s="119"/>
    </row>
    <row r="44" spans="1:10" s="74" customFormat="1" ht="45.6" customHeight="1">
      <c r="A44" s="79" t="s">
        <v>54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s="77" customFormat="1" ht="15" customHeight="1">
      <c r="A45" s="81"/>
      <c r="B45" s="81"/>
      <c r="C45" s="81"/>
      <c r="D45" s="81"/>
      <c r="E45" s="81"/>
      <c r="F45" s="81"/>
      <c r="G45" s="81"/>
      <c r="H45" s="81"/>
    </row>
    <row r="46" spans="1:10" s="84" customFormat="1" ht="28.5" customHeight="1">
      <c r="A46" s="82" t="s">
        <v>33</v>
      </c>
      <c r="B46" s="83"/>
      <c r="C46" s="83"/>
      <c r="D46" s="82" t="s">
        <v>34</v>
      </c>
      <c r="E46" s="83"/>
      <c r="F46" s="82" t="s">
        <v>35</v>
      </c>
      <c r="G46" s="83"/>
      <c r="H46" s="82" t="s">
        <v>36</v>
      </c>
      <c r="I46" s="82" t="s">
        <v>10</v>
      </c>
    </row>
    <row r="47" spans="1:10" ht="46.5" customHeight="1">
      <c r="A47" s="83"/>
      <c r="B47" s="83"/>
      <c r="C47" s="83"/>
      <c r="D47" s="85" t="s">
        <v>37</v>
      </c>
      <c r="E47" s="85" t="s">
        <v>12</v>
      </c>
      <c r="F47" s="83"/>
      <c r="G47" s="83"/>
      <c r="H47" s="83"/>
      <c r="I47" s="83"/>
    </row>
    <row r="48" spans="1:10" ht="15" customHeight="1">
      <c r="A48" s="86">
        <v>1</v>
      </c>
      <c r="B48" s="86"/>
      <c r="C48" s="86"/>
      <c r="D48" s="87">
        <v>2</v>
      </c>
      <c r="E48" s="87">
        <v>3</v>
      </c>
      <c r="F48" s="86">
        <v>4</v>
      </c>
      <c r="G48" s="86"/>
      <c r="H48" s="87">
        <v>5</v>
      </c>
      <c r="I48" s="87">
        <v>6</v>
      </c>
    </row>
    <row r="49" spans="1:9" s="91" customFormat="1" ht="22.5" customHeight="1">
      <c r="A49" s="88" t="s">
        <v>38</v>
      </c>
      <c r="B49" s="89"/>
      <c r="C49" s="89"/>
      <c r="D49" s="89"/>
      <c r="E49" s="89"/>
      <c r="F49" s="89"/>
      <c r="G49" s="89"/>
      <c r="H49" s="89"/>
      <c r="I49" s="90"/>
    </row>
    <row r="50" spans="1:9" s="91" customFormat="1" ht="15.75" customHeight="1">
      <c r="A50" s="92" t="s">
        <v>39</v>
      </c>
      <c r="B50" s="93"/>
      <c r="C50" s="93"/>
      <c r="D50" s="93"/>
      <c r="E50" s="93"/>
      <c r="F50" s="93"/>
      <c r="G50" s="93"/>
      <c r="H50" s="93"/>
      <c r="I50" s="94"/>
    </row>
    <row r="51" spans="1:9" s="91" customFormat="1" ht="62.4">
      <c r="A51" s="95" t="s">
        <v>40</v>
      </c>
      <c r="B51" s="96" t="s">
        <v>41</v>
      </c>
      <c r="C51" s="97" t="s">
        <v>41</v>
      </c>
      <c r="D51" s="98" t="s">
        <v>42</v>
      </c>
      <c r="E51" s="99">
        <f>ROUND(0.042*0.76,4)</f>
        <v>3.1899999999999998E-2</v>
      </c>
      <c r="F51" s="100">
        <f>[1]Ванзеват!D42</f>
        <v>5317.48</v>
      </c>
      <c r="G51" s="101"/>
      <c r="H51" s="102">
        <f>ROUND(F51*E51,2)</f>
        <v>169.63</v>
      </c>
      <c r="I51" s="120" t="s">
        <v>52</v>
      </c>
    </row>
    <row r="52" spans="1:9" s="91" customFormat="1" ht="68.400000000000006" customHeight="1">
      <c r="A52" s="104"/>
      <c r="B52" s="105"/>
      <c r="C52" s="106"/>
      <c r="D52" s="107"/>
      <c r="E52" s="108" t="s">
        <v>53</v>
      </c>
      <c r="F52" s="109"/>
      <c r="G52" s="110"/>
      <c r="H52" s="111"/>
      <c r="I52" s="120"/>
    </row>
    <row r="53" spans="1:9" s="91" customFormat="1" ht="70.8" customHeight="1">
      <c r="A53" s="112" t="s">
        <v>45</v>
      </c>
      <c r="B53" s="112" t="s">
        <v>46</v>
      </c>
      <c r="C53" s="112" t="s">
        <v>46</v>
      </c>
      <c r="D53" s="113" t="s">
        <v>42</v>
      </c>
      <c r="E53" s="113">
        <v>2.4899999999999999E-2</v>
      </c>
      <c r="F53" s="114">
        <f>F51</f>
        <v>5317.48</v>
      </c>
      <c r="G53" s="114"/>
      <c r="H53" s="115">
        <f>ROUND(F53*E53,2)</f>
        <v>132.41</v>
      </c>
      <c r="I53" s="120"/>
    </row>
    <row r="54" spans="1:9" s="91" customFormat="1" ht="78.599999999999994" customHeight="1">
      <c r="A54" s="112" t="s">
        <v>47</v>
      </c>
      <c r="B54" s="112" t="s">
        <v>48</v>
      </c>
      <c r="C54" s="112" t="s">
        <v>48</v>
      </c>
      <c r="D54" s="113" t="s">
        <v>49</v>
      </c>
      <c r="E54" s="113" t="s">
        <v>50</v>
      </c>
      <c r="F54" s="114">
        <f>F51</f>
        <v>5317.48</v>
      </c>
      <c r="G54" s="114"/>
      <c r="H54" s="115"/>
      <c r="I54" s="120"/>
    </row>
    <row r="55" spans="1:9" s="91" customFormat="1" ht="15.6">
      <c r="A55" s="121"/>
      <c r="B55" s="122"/>
      <c r="C55" s="122"/>
      <c r="D55" s="122"/>
      <c r="E55" s="122"/>
      <c r="F55" s="122"/>
      <c r="G55" s="122"/>
      <c r="H55" s="122"/>
    </row>
    <row r="56" spans="1:9" s="91" customFormat="1" ht="27" customHeight="1">
      <c r="A56" s="123"/>
      <c r="B56" s="123"/>
      <c r="C56" s="123"/>
      <c r="D56" s="123"/>
      <c r="E56" s="123"/>
      <c r="F56" s="123"/>
      <c r="G56" s="123"/>
      <c r="H56" s="123"/>
    </row>
    <row r="57" spans="1:9" s="91" customFormat="1" ht="27" customHeight="1">
      <c r="A57" s="124"/>
      <c r="B57" s="124"/>
      <c r="C57" s="124"/>
      <c r="D57" s="124"/>
      <c r="E57" s="124"/>
      <c r="F57" s="124"/>
      <c r="G57" s="124"/>
      <c r="H57" s="124"/>
    </row>
    <row r="58" spans="1:9" s="91" customFormat="1" ht="27" customHeight="1">
      <c r="A58" s="124"/>
      <c r="B58" s="124"/>
      <c r="C58" s="124"/>
      <c r="D58" s="124"/>
      <c r="E58" s="124"/>
      <c r="F58" s="124"/>
      <c r="G58" s="124"/>
      <c r="H58" s="124"/>
    </row>
    <row r="59" spans="1:9" s="91" customFormat="1" ht="27" customHeight="1">
      <c r="A59" s="124"/>
      <c r="B59" s="124"/>
      <c r="C59" s="124"/>
      <c r="D59" s="124"/>
      <c r="E59" s="124"/>
      <c r="F59" s="124"/>
      <c r="G59" s="124"/>
      <c r="H59" s="124"/>
    </row>
    <row r="60" spans="1:9" s="91" customFormat="1" ht="27" customHeight="1">
      <c r="A60" s="124"/>
      <c r="B60" s="124"/>
      <c r="C60" s="124"/>
      <c r="D60" s="124"/>
      <c r="E60" s="124"/>
      <c r="F60" s="124"/>
      <c r="G60" s="124"/>
      <c r="H60" s="124"/>
    </row>
    <row r="61" spans="1:9" s="91" customFormat="1" ht="22.5" customHeight="1">
      <c r="A61" s="125"/>
      <c r="B61" s="126"/>
      <c r="C61" s="126"/>
      <c r="D61" s="126"/>
      <c r="E61" s="126"/>
      <c r="F61" s="126"/>
      <c r="G61" s="126"/>
      <c r="H61" s="126"/>
    </row>
    <row r="62" spans="1:9" s="91" customFormat="1" ht="11.25" customHeight="1">
      <c r="A62" s="125"/>
      <c r="B62" s="126"/>
      <c r="C62" s="126"/>
      <c r="D62" s="126"/>
      <c r="E62" s="126"/>
      <c r="F62" s="126"/>
      <c r="G62" s="126"/>
      <c r="H62" s="126"/>
    </row>
    <row r="63" spans="1:9" s="91" customFormat="1" ht="15.75" customHeight="1">
      <c r="A63" s="127"/>
      <c r="B63" s="127"/>
      <c r="C63" s="127"/>
      <c r="D63" s="127"/>
      <c r="E63" s="126"/>
      <c r="F63" s="126"/>
      <c r="G63" s="126"/>
      <c r="H63" s="126"/>
      <c r="I63" s="128"/>
    </row>
    <row r="64" spans="1:9" s="91" customFormat="1" ht="9" customHeight="1">
      <c r="A64" s="129"/>
      <c r="B64" s="129"/>
      <c r="C64" s="129"/>
      <c r="D64" s="129"/>
      <c r="E64" s="126"/>
      <c r="F64" s="126"/>
      <c r="G64" s="126"/>
      <c r="H64" s="126"/>
      <c r="I64" s="128"/>
    </row>
    <row r="65" spans="1:17" s="131" customFormat="1" ht="15.75" customHeight="1">
      <c r="A65" s="127"/>
      <c r="B65" s="127"/>
      <c r="C65" s="127"/>
      <c r="D65" s="127"/>
      <c r="E65" s="126"/>
      <c r="F65" s="126"/>
      <c r="G65" s="126"/>
      <c r="H65" s="126"/>
      <c r="I65" s="130"/>
    </row>
    <row r="66" spans="1:17" s="131" customFormat="1" ht="10.5" customHeight="1">
      <c r="A66" s="129"/>
      <c r="B66" s="129"/>
      <c r="C66" s="129"/>
      <c r="D66" s="129"/>
      <c r="E66" s="126"/>
      <c r="F66" s="126"/>
      <c r="G66" s="126"/>
      <c r="H66" s="126"/>
      <c r="I66" s="130"/>
    </row>
    <row r="67" spans="1:17" s="131" customFormat="1" ht="21" customHeight="1">
      <c r="A67" s="127"/>
      <c r="B67" s="127"/>
      <c r="C67" s="127"/>
      <c r="D67" s="127"/>
      <c r="E67" s="126"/>
      <c r="F67" s="126"/>
      <c r="G67" s="126"/>
      <c r="H67" s="126"/>
      <c r="I67" s="130"/>
    </row>
    <row r="68" spans="1:17" s="131" customFormat="1" ht="9" customHeight="1">
      <c r="A68" s="129"/>
      <c r="B68" s="129"/>
      <c r="C68" s="129"/>
      <c r="D68" s="129"/>
      <c r="E68" s="126"/>
      <c r="F68" s="126"/>
      <c r="G68" s="126"/>
      <c r="H68" s="126"/>
      <c r="I68" s="130"/>
    </row>
    <row r="69" spans="1:17" s="131" customFormat="1" ht="21.75" customHeight="1">
      <c r="A69" s="127"/>
      <c r="B69" s="127"/>
      <c r="C69" s="127"/>
      <c r="D69" s="127"/>
      <c r="E69" s="126"/>
      <c r="F69" s="126"/>
      <c r="G69" s="126"/>
      <c r="H69" s="126"/>
    </row>
    <row r="70" spans="1:17" s="131" customFormat="1" ht="32.25" customHeight="1">
      <c r="A70" s="132"/>
      <c r="B70" s="133"/>
      <c r="C70" s="133"/>
      <c r="D70" s="132"/>
      <c r="E70" s="133"/>
      <c r="F70" s="132"/>
      <c r="G70" s="133"/>
      <c r="H70" s="132"/>
      <c r="Q70" s="130"/>
    </row>
    <row r="71" spans="1:17" s="131" customFormat="1" ht="17.25" customHeight="1">
      <c r="A71" s="133"/>
      <c r="B71" s="133"/>
      <c r="C71" s="133"/>
      <c r="D71" s="134"/>
      <c r="E71" s="134"/>
      <c r="F71" s="133"/>
      <c r="G71" s="133"/>
      <c r="H71" s="133"/>
      <c r="Q71" s="130"/>
    </row>
    <row r="72" spans="1:17" s="131" customFormat="1" ht="33" customHeight="1">
      <c r="A72" s="135"/>
      <c r="B72" s="135"/>
      <c r="C72" s="135"/>
      <c r="D72" s="118"/>
      <c r="E72" s="118"/>
      <c r="F72" s="135"/>
      <c r="G72" s="135"/>
      <c r="H72" s="118"/>
      <c r="Q72" s="130"/>
    </row>
    <row r="73" spans="1:17" s="131" customFormat="1" ht="33" customHeight="1">
      <c r="A73" s="136"/>
      <c r="B73" s="137"/>
      <c r="C73" s="137"/>
      <c r="D73" s="138"/>
      <c r="E73" s="139"/>
      <c r="F73" s="140"/>
      <c r="G73" s="141"/>
      <c r="H73" s="140"/>
      <c r="Q73" s="130"/>
    </row>
    <row r="74" spans="1:17" s="131" customFormat="1" ht="60.75" customHeight="1">
      <c r="A74" s="142"/>
      <c r="B74" s="143"/>
      <c r="C74" s="143"/>
      <c r="D74" s="132"/>
      <c r="E74" s="134"/>
      <c r="F74" s="144"/>
      <c r="G74" s="145"/>
      <c r="H74" s="140"/>
      <c r="Q74" s="130"/>
    </row>
    <row r="75" spans="1:17" s="131" customFormat="1" ht="31.5" customHeight="1">
      <c r="A75" s="146"/>
      <c r="B75" s="146"/>
      <c r="C75" s="146"/>
      <c r="D75" s="147"/>
      <c r="E75" s="148"/>
      <c r="F75" s="145"/>
      <c r="G75" s="145"/>
      <c r="H75" s="140"/>
      <c r="Q75" s="130"/>
    </row>
    <row r="76" spans="1:17" s="131" customFormat="1" ht="43.5" customHeight="1">
      <c r="A76" s="149"/>
      <c r="B76" s="143"/>
      <c r="C76" s="143"/>
      <c r="D76" s="147"/>
      <c r="E76" s="148"/>
      <c r="F76" s="145"/>
      <c r="G76" s="145"/>
      <c r="H76" s="140"/>
    </row>
    <row r="77" spans="1:17" s="131" customFormat="1" ht="30.75" customHeight="1">
      <c r="A77" s="146"/>
      <c r="B77" s="143"/>
      <c r="C77" s="143"/>
      <c r="D77" s="150"/>
      <c r="E77" s="118"/>
      <c r="F77" s="144"/>
      <c r="G77" s="144"/>
      <c r="H77" s="140"/>
    </row>
    <row r="78" spans="1:17" s="131" customFormat="1" ht="30.75" customHeight="1">
      <c r="A78" s="151"/>
      <c r="B78" s="152"/>
      <c r="C78" s="152"/>
      <c r="D78" s="153"/>
      <c r="E78" s="153"/>
      <c r="F78" s="153"/>
      <c r="G78" s="153"/>
      <c r="H78" s="153"/>
    </row>
    <row r="79" spans="1:17" s="131" customFormat="1" ht="12" customHeight="1">
      <c r="A79" s="142"/>
      <c r="B79" s="143"/>
      <c r="C79" s="143"/>
      <c r="D79" s="132"/>
      <c r="E79" s="118"/>
      <c r="F79" s="144"/>
      <c r="G79" s="144"/>
      <c r="H79" s="140"/>
    </row>
    <row r="80" spans="1:17" s="131" customFormat="1" ht="12" customHeight="1">
      <c r="A80" s="146"/>
      <c r="B80" s="146"/>
      <c r="C80" s="146"/>
      <c r="D80" s="147"/>
      <c r="E80" s="118"/>
      <c r="F80" s="145"/>
      <c r="G80" s="145"/>
      <c r="H80" s="140"/>
    </row>
    <row r="81" spans="1:8" s="154" customFormat="1" ht="15.6">
      <c r="A81" s="149"/>
      <c r="B81" s="143"/>
      <c r="C81" s="143"/>
      <c r="D81" s="147"/>
      <c r="E81" s="118"/>
      <c r="F81" s="145"/>
      <c r="G81" s="145"/>
      <c r="H81" s="140"/>
    </row>
    <row r="82" spans="1:8" ht="15.6">
      <c r="A82" s="146"/>
      <c r="B82" s="143"/>
      <c r="C82" s="143"/>
      <c r="D82" s="150"/>
      <c r="E82" s="118"/>
      <c r="F82" s="144"/>
      <c r="G82" s="144"/>
      <c r="H82" s="140"/>
    </row>
    <row r="83" spans="1:8" ht="16.2">
      <c r="A83" s="155"/>
      <c r="B83" s="153"/>
      <c r="C83" s="153"/>
      <c r="D83" s="156"/>
      <c r="E83" s="134"/>
      <c r="F83" s="144"/>
      <c r="G83" s="144"/>
      <c r="H83" s="140"/>
    </row>
    <row r="84" spans="1:8" ht="16.2">
      <c r="A84" s="151"/>
      <c r="B84" s="157"/>
      <c r="C84" s="157"/>
      <c r="D84" s="156"/>
      <c r="E84" s="148"/>
      <c r="F84" s="144"/>
      <c r="G84" s="144"/>
      <c r="H84" s="140"/>
    </row>
    <row r="85" spans="1:8" ht="13.8">
      <c r="A85" s="158"/>
      <c r="B85" s="143"/>
      <c r="C85" s="143"/>
      <c r="D85" s="118"/>
      <c r="E85" s="118"/>
      <c r="F85" s="144"/>
      <c r="G85" s="144"/>
      <c r="H85" s="140"/>
    </row>
    <row r="86" spans="1:8" ht="15.6">
      <c r="A86" s="139"/>
      <c r="B86" s="138"/>
      <c r="C86" s="138"/>
      <c r="D86" s="118"/>
      <c r="E86" s="118"/>
      <c r="F86" s="159"/>
      <c r="G86" s="159"/>
      <c r="H86" s="159"/>
    </row>
    <row r="87" spans="1:8" ht="15.6">
      <c r="A87" s="139"/>
      <c r="B87" s="138"/>
      <c r="C87" s="138"/>
      <c r="D87" s="118"/>
      <c r="E87" s="118"/>
      <c r="F87" s="159"/>
      <c r="G87" s="159"/>
      <c r="H87" s="159"/>
    </row>
    <row r="88" spans="1:8" ht="14.4">
      <c r="A88" s="160"/>
      <c r="B88" s="160"/>
      <c r="C88" s="160"/>
      <c r="D88" s="160"/>
      <c r="E88" s="160"/>
      <c r="F88" s="160"/>
      <c r="G88" s="160"/>
      <c r="H88" s="160"/>
    </row>
  </sheetData>
  <mergeCells count="112">
    <mergeCell ref="A85:C85"/>
    <mergeCell ref="F85:G85"/>
    <mergeCell ref="A82:C82"/>
    <mergeCell ref="F82:G82"/>
    <mergeCell ref="A83:C83"/>
    <mergeCell ref="F83:G83"/>
    <mergeCell ref="A84:C84"/>
    <mergeCell ref="F84:G84"/>
    <mergeCell ref="A77:C77"/>
    <mergeCell ref="F77:G77"/>
    <mergeCell ref="A78:H78"/>
    <mergeCell ref="A79:C79"/>
    <mergeCell ref="D79:D81"/>
    <mergeCell ref="F79:G81"/>
    <mergeCell ref="A80:C80"/>
    <mergeCell ref="A81:C81"/>
    <mergeCell ref="A72:C72"/>
    <mergeCell ref="F72:G72"/>
    <mergeCell ref="A74:C74"/>
    <mergeCell ref="D74:D76"/>
    <mergeCell ref="F74:G76"/>
    <mergeCell ref="A75:C75"/>
    <mergeCell ref="A76:C76"/>
    <mergeCell ref="A67:D67"/>
    <mergeCell ref="A69:D69"/>
    <mergeCell ref="A70:C71"/>
    <mergeCell ref="D70:E70"/>
    <mergeCell ref="F70:G71"/>
    <mergeCell ref="H70:H71"/>
    <mergeCell ref="F53:G53"/>
    <mergeCell ref="A54:C54"/>
    <mergeCell ref="F54:G54"/>
    <mergeCell ref="A56:H56"/>
    <mergeCell ref="A63:D63"/>
    <mergeCell ref="A65:D65"/>
    <mergeCell ref="A48:C48"/>
    <mergeCell ref="F48:G48"/>
    <mergeCell ref="A49:I49"/>
    <mergeCell ref="A50:I50"/>
    <mergeCell ref="A51:C51"/>
    <mergeCell ref="F51:G51"/>
    <mergeCell ref="I51:I54"/>
    <mergeCell ref="A52:C52"/>
    <mergeCell ref="F52:G52"/>
    <mergeCell ref="A53:C53"/>
    <mergeCell ref="F42:G42"/>
    <mergeCell ref="A44:I44"/>
    <mergeCell ref="A46:C47"/>
    <mergeCell ref="D46:E46"/>
    <mergeCell ref="F46:G47"/>
    <mergeCell ref="H46:H47"/>
    <mergeCell ref="I46:I47"/>
    <mergeCell ref="A37:I37"/>
    <mergeCell ref="A38:I38"/>
    <mergeCell ref="A39:C39"/>
    <mergeCell ref="F39:G39"/>
    <mergeCell ref="I39:I42"/>
    <mergeCell ref="A40:C40"/>
    <mergeCell ref="F40:G40"/>
    <mergeCell ref="A41:C41"/>
    <mergeCell ref="F41:G41"/>
    <mergeCell ref="A42:C42"/>
    <mergeCell ref="A34:C35"/>
    <mergeCell ref="D34:E34"/>
    <mergeCell ref="F34:G35"/>
    <mergeCell ref="H34:H35"/>
    <mergeCell ref="I34:I35"/>
    <mergeCell ref="A36:C36"/>
    <mergeCell ref="F36:G36"/>
    <mergeCell ref="F26:G26"/>
    <mergeCell ref="A27:C27"/>
    <mergeCell ref="F27:G27"/>
    <mergeCell ref="A30:H30"/>
    <mergeCell ref="A31:H31"/>
    <mergeCell ref="A32:I32"/>
    <mergeCell ref="A21:C21"/>
    <mergeCell ref="F21:G21"/>
    <mergeCell ref="A22:I22"/>
    <mergeCell ref="A23:I23"/>
    <mergeCell ref="A24:C24"/>
    <mergeCell ref="F24:G24"/>
    <mergeCell ref="I24:I27"/>
    <mergeCell ref="A25:C25"/>
    <mergeCell ref="F25:G25"/>
    <mergeCell ref="A26:C26"/>
    <mergeCell ref="F14:G14"/>
    <mergeCell ref="A15:C15"/>
    <mergeCell ref="F15:G15"/>
    <mergeCell ref="A17:I17"/>
    <mergeCell ref="A19:C20"/>
    <mergeCell ref="D19:E19"/>
    <mergeCell ref="F19:G20"/>
    <mergeCell ref="H19:H20"/>
    <mergeCell ref="I19:I20"/>
    <mergeCell ref="A9:C9"/>
    <mergeCell ref="F9:G9"/>
    <mergeCell ref="A10:I10"/>
    <mergeCell ref="A11:I11"/>
    <mergeCell ref="A12:C12"/>
    <mergeCell ref="F12:G12"/>
    <mergeCell ref="I12:I15"/>
    <mergeCell ref="A13:C13"/>
    <mergeCell ref="F13:G13"/>
    <mergeCell ref="A14:C14"/>
    <mergeCell ref="A3:H3"/>
    <mergeCell ref="A4:H4"/>
    <mergeCell ref="A5:I5"/>
    <mergeCell ref="A7:C8"/>
    <mergeCell ref="D7:E7"/>
    <mergeCell ref="F7:G8"/>
    <mergeCell ref="H7:H8"/>
    <mergeCell ref="I7:I8"/>
  </mergeCells>
  <printOptions horizontalCentered="1"/>
  <pageMargins left="0.78740157480314965" right="0.39370078740157483" top="0.39370078740157483" bottom="0.39370078740157483" header="0" footer="0"/>
  <pageSetup paperSize="9" scale="69" fitToHeight="2" orientation="portrait" r:id="rId1"/>
  <headerFooter alignWithMargins="0"/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7"/>
  <sheetViews>
    <sheetView view="pageBreakPreview" topLeftCell="A25" zoomScale="80" zoomScaleSheetLayoutView="80" workbookViewId="0">
      <selection activeCell="I42" sqref="I42"/>
    </sheetView>
  </sheetViews>
  <sheetFormatPr defaultRowHeight="13.2"/>
  <cols>
    <col min="1" max="1" width="43" style="6" customWidth="1"/>
    <col min="2" max="2" width="13.6640625" style="6" customWidth="1"/>
    <col min="3" max="3" width="11.5546875" style="6" customWidth="1"/>
    <col min="4" max="4" width="14.88671875" style="6" customWidth="1"/>
    <col min="5" max="5" width="15.21875" style="6" customWidth="1"/>
    <col min="6" max="6" width="17.33203125" style="6" customWidth="1"/>
    <col min="7" max="256" width="8.88671875" style="6"/>
    <col min="257" max="257" width="43" style="6" customWidth="1"/>
    <col min="258" max="258" width="13.6640625" style="6" customWidth="1"/>
    <col min="259" max="259" width="11.5546875" style="6" customWidth="1"/>
    <col min="260" max="260" width="14.88671875" style="6" customWidth="1"/>
    <col min="261" max="261" width="14.33203125" style="6" customWidth="1"/>
    <col min="262" max="262" width="11.6640625" style="6" bestFit="1" customWidth="1"/>
    <col min="263" max="512" width="8.88671875" style="6"/>
    <col min="513" max="513" width="43" style="6" customWidth="1"/>
    <col min="514" max="514" width="13.6640625" style="6" customWidth="1"/>
    <col min="515" max="515" width="11.5546875" style="6" customWidth="1"/>
    <col min="516" max="516" width="14.88671875" style="6" customWidth="1"/>
    <col min="517" max="517" width="14.33203125" style="6" customWidth="1"/>
    <col min="518" max="518" width="11.6640625" style="6" bestFit="1" customWidth="1"/>
    <col min="519" max="768" width="8.88671875" style="6"/>
    <col min="769" max="769" width="43" style="6" customWidth="1"/>
    <col min="770" max="770" width="13.6640625" style="6" customWidth="1"/>
    <col min="771" max="771" width="11.5546875" style="6" customWidth="1"/>
    <col min="772" max="772" width="14.88671875" style="6" customWidth="1"/>
    <col min="773" max="773" width="14.33203125" style="6" customWidth="1"/>
    <col min="774" max="774" width="11.6640625" style="6" bestFit="1" customWidth="1"/>
    <col min="775" max="1024" width="8.88671875" style="6"/>
    <col min="1025" max="1025" width="43" style="6" customWidth="1"/>
    <col min="1026" max="1026" width="13.6640625" style="6" customWidth="1"/>
    <col min="1027" max="1027" width="11.5546875" style="6" customWidth="1"/>
    <col min="1028" max="1028" width="14.88671875" style="6" customWidth="1"/>
    <col min="1029" max="1029" width="14.33203125" style="6" customWidth="1"/>
    <col min="1030" max="1030" width="11.6640625" style="6" bestFit="1" customWidth="1"/>
    <col min="1031" max="1280" width="8.88671875" style="6"/>
    <col min="1281" max="1281" width="43" style="6" customWidth="1"/>
    <col min="1282" max="1282" width="13.6640625" style="6" customWidth="1"/>
    <col min="1283" max="1283" width="11.5546875" style="6" customWidth="1"/>
    <col min="1284" max="1284" width="14.88671875" style="6" customWidth="1"/>
    <col min="1285" max="1285" width="14.33203125" style="6" customWidth="1"/>
    <col min="1286" max="1286" width="11.6640625" style="6" bestFit="1" customWidth="1"/>
    <col min="1287" max="1536" width="8.88671875" style="6"/>
    <col min="1537" max="1537" width="43" style="6" customWidth="1"/>
    <col min="1538" max="1538" width="13.6640625" style="6" customWidth="1"/>
    <col min="1539" max="1539" width="11.5546875" style="6" customWidth="1"/>
    <col min="1540" max="1540" width="14.88671875" style="6" customWidth="1"/>
    <col min="1541" max="1541" width="14.33203125" style="6" customWidth="1"/>
    <col min="1542" max="1542" width="11.6640625" style="6" bestFit="1" customWidth="1"/>
    <col min="1543" max="1792" width="8.88671875" style="6"/>
    <col min="1793" max="1793" width="43" style="6" customWidth="1"/>
    <col min="1794" max="1794" width="13.6640625" style="6" customWidth="1"/>
    <col min="1795" max="1795" width="11.5546875" style="6" customWidth="1"/>
    <col min="1796" max="1796" width="14.88671875" style="6" customWidth="1"/>
    <col min="1797" max="1797" width="14.33203125" style="6" customWidth="1"/>
    <col min="1798" max="1798" width="11.6640625" style="6" bestFit="1" customWidth="1"/>
    <col min="1799" max="2048" width="8.88671875" style="6"/>
    <col min="2049" max="2049" width="43" style="6" customWidth="1"/>
    <col min="2050" max="2050" width="13.6640625" style="6" customWidth="1"/>
    <col min="2051" max="2051" width="11.5546875" style="6" customWidth="1"/>
    <col min="2052" max="2052" width="14.88671875" style="6" customWidth="1"/>
    <col min="2053" max="2053" width="14.33203125" style="6" customWidth="1"/>
    <col min="2054" max="2054" width="11.6640625" style="6" bestFit="1" customWidth="1"/>
    <col min="2055" max="2304" width="8.88671875" style="6"/>
    <col min="2305" max="2305" width="43" style="6" customWidth="1"/>
    <col min="2306" max="2306" width="13.6640625" style="6" customWidth="1"/>
    <col min="2307" max="2307" width="11.5546875" style="6" customWidth="1"/>
    <col min="2308" max="2308" width="14.88671875" style="6" customWidth="1"/>
    <col min="2309" max="2309" width="14.33203125" style="6" customWidth="1"/>
    <col min="2310" max="2310" width="11.6640625" style="6" bestFit="1" customWidth="1"/>
    <col min="2311" max="2560" width="8.88671875" style="6"/>
    <col min="2561" max="2561" width="43" style="6" customWidth="1"/>
    <col min="2562" max="2562" width="13.6640625" style="6" customWidth="1"/>
    <col min="2563" max="2563" width="11.5546875" style="6" customWidth="1"/>
    <col min="2564" max="2564" width="14.88671875" style="6" customWidth="1"/>
    <col min="2565" max="2565" width="14.33203125" style="6" customWidth="1"/>
    <col min="2566" max="2566" width="11.6640625" style="6" bestFit="1" customWidth="1"/>
    <col min="2567" max="2816" width="8.88671875" style="6"/>
    <col min="2817" max="2817" width="43" style="6" customWidth="1"/>
    <col min="2818" max="2818" width="13.6640625" style="6" customWidth="1"/>
    <col min="2819" max="2819" width="11.5546875" style="6" customWidth="1"/>
    <col min="2820" max="2820" width="14.88671875" style="6" customWidth="1"/>
    <col min="2821" max="2821" width="14.33203125" style="6" customWidth="1"/>
    <col min="2822" max="2822" width="11.6640625" style="6" bestFit="1" customWidth="1"/>
    <col min="2823" max="3072" width="8.88671875" style="6"/>
    <col min="3073" max="3073" width="43" style="6" customWidth="1"/>
    <col min="3074" max="3074" width="13.6640625" style="6" customWidth="1"/>
    <col min="3075" max="3075" width="11.5546875" style="6" customWidth="1"/>
    <col min="3076" max="3076" width="14.88671875" style="6" customWidth="1"/>
    <col min="3077" max="3077" width="14.33203125" style="6" customWidth="1"/>
    <col min="3078" max="3078" width="11.6640625" style="6" bestFit="1" customWidth="1"/>
    <col min="3079" max="3328" width="8.88671875" style="6"/>
    <col min="3329" max="3329" width="43" style="6" customWidth="1"/>
    <col min="3330" max="3330" width="13.6640625" style="6" customWidth="1"/>
    <col min="3331" max="3331" width="11.5546875" style="6" customWidth="1"/>
    <col min="3332" max="3332" width="14.88671875" style="6" customWidth="1"/>
    <col min="3333" max="3333" width="14.33203125" style="6" customWidth="1"/>
    <col min="3334" max="3334" width="11.6640625" style="6" bestFit="1" customWidth="1"/>
    <col min="3335" max="3584" width="8.88671875" style="6"/>
    <col min="3585" max="3585" width="43" style="6" customWidth="1"/>
    <col min="3586" max="3586" width="13.6640625" style="6" customWidth="1"/>
    <col min="3587" max="3587" width="11.5546875" style="6" customWidth="1"/>
    <col min="3588" max="3588" width="14.88671875" style="6" customWidth="1"/>
    <col min="3589" max="3589" width="14.33203125" style="6" customWidth="1"/>
    <col min="3590" max="3590" width="11.6640625" style="6" bestFit="1" customWidth="1"/>
    <col min="3591" max="3840" width="8.88671875" style="6"/>
    <col min="3841" max="3841" width="43" style="6" customWidth="1"/>
    <col min="3842" max="3842" width="13.6640625" style="6" customWidth="1"/>
    <col min="3843" max="3843" width="11.5546875" style="6" customWidth="1"/>
    <col min="3844" max="3844" width="14.88671875" style="6" customWidth="1"/>
    <col min="3845" max="3845" width="14.33203125" style="6" customWidth="1"/>
    <col min="3846" max="3846" width="11.6640625" style="6" bestFit="1" customWidth="1"/>
    <col min="3847" max="4096" width="8.88671875" style="6"/>
    <col min="4097" max="4097" width="43" style="6" customWidth="1"/>
    <col min="4098" max="4098" width="13.6640625" style="6" customWidth="1"/>
    <col min="4099" max="4099" width="11.5546875" style="6" customWidth="1"/>
    <col min="4100" max="4100" width="14.88671875" style="6" customWidth="1"/>
    <col min="4101" max="4101" width="14.33203125" style="6" customWidth="1"/>
    <col min="4102" max="4102" width="11.6640625" style="6" bestFit="1" customWidth="1"/>
    <col min="4103" max="4352" width="8.88671875" style="6"/>
    <col min="4353" max="4353" width="43" style="6" customWidth="1"/>
    <col min="4354" max="4354" width="13.6640625" style="6" customWidth="1"/>
    <col min="4355" max="4355" width="11.5546875" style="6" customWidth="1"/>
    <col min="4356" max="4356" width="14.88671875" style="6" customWidth="1"/>
    <col min="4357" max="4357" width="14.33203125" style="6" customWidth="1"/>
    <col min="4358" max="4358" width="11.6640625" style="6" bestFit="1" customWidth="1"/>
    <col min="4359" max="4608" width="8.88671875" style="6"/>
    <col min="4609" max="4609" width="43" style="6" customWidth="1"/>
    <col min="4610" max="4610" width="13.6640625" style="6" customWidth="1"/>
    <col min="4611" max="4611" width="11.5546875" style="6" customWidth="1"/>
    <col min="4612" max="4612" width="14.88671875" style="6" customWidth="1"/>
    <col min="4613" max="4613" width="14.33203125" style="6" customWidth="1"/>
    <col min="4614" max="4614" width="11.6640625" style="6" bestFit="1" customWidth="1"/>
    <col min="4615" max="4864" width="8.88671875" style="6"/>
    <col min="4865" max="4865" width="43" style="6" customWidth="1"/>
    <col min="4866" max="4866" width="13.6640625" style="6" customWidth="1"/>
    <col min="4867" max="4867" width="11.5546875" style="6" customWidth="1"/>
    <col min="4868" max="4868" width="14.88671875" style="6" customWidth="1"/>
    <col min="4869" max="4869" width="14.33203125" style="6" customWidth="1"/>
    <col min="4870" max="4870" width="11.6640625" style="6" bestFit="1" customWidth="1"/>
    <col min="4871" max="5120" width="8.88671875" style="6"/>
    <col min="5121" max="5121" width="43" style="6" customWidth="1"/>
    <col min="5122" max="5122" width="13.6640625" style="6" customWidth="1"/>
    <col min="5123" max="5123" width="11.5546875" style="6" customWidth="1"/>
    <col min="5124" max="5124" width="14.88671875" style="6" customWidth="1"/>
    <col min="5125" max="5125" width="14.33203125" style="6" customWidth="1"/>
    <col min="5126" max="5126" width="11.6640625" style="6" bestFit="1" customWidth="1"/>
    <col min="5127" max="5376" width="8.88671875" style="6"/>
    <col min="5377" max="5377" width="43" style="6" customWidth="1"/>
    <col min="5378" max="5378" width="13.6640625" style="6" customWidth="1"/>
    <col min="5379" max="5379" width="11.5546875" style="6" customWidth="1"/>
    <col min="5380" max="5380" width="14.88671875" style="6" customWidth="1"/>
    <col min="5381" max="5381" width="14.33203125" style="6" customWidth="1"/>
    <col min="5382" max="5382" width="11.6640625" style="6" bestFit="1" customWidth="1"/>
    <col min="5383" max="5632" width="8.88671875" style="6"/>
    <col min="5633" max="5633" width="43" style="6" customWidth="1"/>
    <col min="5634" max="5634" width="13.6640625" style="6" customWidth="1"/>
    <col min="5635" max="5635" width="11.5546875" style="6" customWidth="1"/>
    <col min="5636" max="5636" width="14.88671875" style="6" customWidth="1"/>
    <col min="5637" max="5637" width="14.33203125" style="6" customWidth="1"/>
    <col min="5638" max="5638" width="11.6640625" style="6" bestFit="1" customWidth="1"/>
    <col min="5639" max="5888" width="8.88671875" style="6"/>
    <col min="5889" max="5889" width="43" style="6" customWidth="1"/>
    <col min="5890" max="5890" width="13.6640625" style="6" customWidth="1"/>
    <col min="5891" max="5891" width="11.5546875" style="6" customWidth="1"/>
    <col min="5892" max="5892" width="14.88671875" style="6" customWidth="1"/>
    <col min="5893" max="5893" width="14.33203125" style="6" customWidth="1"/>
    <col min="5894" max="5894" width="11.6640625" style="6" bestFit="1" customWidth="1"/>
    <col min="5895" max="6144" width="8.88671875" style="6"/>
    <col min="6145" max="6145" width="43" style="6" customWidth="1"/>
    <col min="6146" max="6146" width="13.6640625" style="6" customWidth="1"/>
    <col min="6147" max="6147" width="11.5546875" style="6" customWidth="1"/>
    <col min="6148" max="6148" width="14.88671875" style="6" customWidth="1"/>
    <col min="6149" max="6149" width="14.33203125" style="6" customWidth="1"/>
    <col min="6150" max="6150" width="11.6640625" style="6" bestFit="1" customWidth="1"/>
    <col min="6151" max="6400" width="8.88671875" style="6"/>
    <col min="6401" max="6401" width="43" style="6" customWidth="1"/>
    <col min="6402" max="6402" width="13.6640625" style="6" customWidth="1"/>
    <col min="6403" max="6403" width="11.5546875" style="6" customWidth="1"/>
    <col min="6404" max="6404" width="14.88671875" style="6" customWidth="1"/>
    <col min="6405" max="6405" width="14.33203125" style="6" customWidth="1"/>
    <col min="6406" max="6406" width="11.6640625" style="6" bestFit="1" customWidth="1"/>
    <col min="6407" max="6656" width="8.88671875" style="6"/>
    <col min="6657" max="6657" width="43" style="6" customWidth="1"/>
    <col min="6658" max="6658" width="13.6640625" style="6" customWidth="1"/>
    <col min="6659" max="6659" width="11.5546875" style="6" customWidth="1"/>
    <col min="6660" max="6660" width="14.88671875" style="6" customWidth="1"/>
    <col min="6661" max="6661" width="14.33203125" style="6" customWidth="1"/>
    <col min="6662" max="6662" width="11.6640625" style="6" bestFit="1" customWidth="1"/>
    <col min="6663" max="6912" width="8.88671875" style="6"/>
    <col min="6913" max="6913" width="43" style="6" customWidth="1"/>
    <col min="6914" max="6914" width="13.6640625" style="6" customWidth="1"/>
    <col min="6915" max="6915" width="11.5546875" style="6" customWidth="1"/>
    <col min="6916" max="6916" width="14.88671875" style="6" customWidth="1"/>
    <col min="6917" max="6917" width="14.33203125" style="6" customWidth="1"/>
    <col min="6918" max="6918" width="11.6640625" style="6" bestFit="1" customWidth="1"/>
    <col min="6919" max="7168" width="8.88671875" style="6"/>
    <col min="7169" max="7169" width="43" style="6" customWidth="1"/>
    <col min="7170" max="7170" width="13.6640625" style="6" customWidth="1"/>
    <col min="7171" max="7171" width="11.5546875" style="6" customWidth="1"/>
    <col min="7172" max="7172" width="14.88671875" style="6" customWidth="1"/>
    <col min="7173" max="7173" width="14.33203125" style="6" customWidth="1"/>
    <col min="7174" max="7174" width="11.6640625" style="6" bestFit="1" customWidth="1"/>
    <col min="7175" max="7424" width="8.88671875" style="6"/>
    <col min="7425" max="7425" width="43" style="6" customWidth="1"/>
    <col min="7426" max="7426" width="13.6640625" style="6" customWidth="1"/>
    <col min="7427" max="7427" width="11.5546875" style="6" customWidth="1"/>
    <col min="7428" max="7428" width="14.88671875" style="6" customWidth="1"/>
    <col min="7429" max="7429" width="14.33203125" style="6" customWidth="1"/>
    <col min="7430" max="7430" width="11.6640625" style="6" bestFit="1" customWidth="1"/>
    <col min="7431" max="7680" width="8.88671875" style="6"/>
    <col min="7681" max="7681" width="43" style="6" customWidth="1"/>
    <col min="7682" max="7682" width="13.6640625" style="6" customWidth="1"/>
    <col min="7683" max="7683" width="11.5546875" style="6" customWidth="1"/>
    <col min="7684" max="7684" width="14.88671875" style="6" customWidth="1"/>
    <col min="7685" max="7685" width="14.33203125" style="6" customWidth="1"/>
    <col min="7686" max="7686" width="11.6640625" style="6" bestFit="1" customWidth="1"/>
    <col min="7687" max="7936" width="8.88671875" style="6"/>
    <col min="7937" max="7937" width="43" style="6" customWidth="1"/>
    <col min="7938" max="7938" width="13.6640625" style="6" customWidth="1"/>
    <col min="7939" max="7939" width="11.5546875" style="6" customWidth="1"/>
    <col min="7940" max="7940" width="14.88671875" style="6" customWidth="1"/>
    <col min="7941" max="7941" width="14.33203125" style="6" customWidth="1"/>
    <col min="7942" max="7942" width="11.6640625" style="6" bestFit="1" customWidth="1"/>
    <col min="7943" max="8192" width="8.88671875" style="6"/>
    <col min="8193" max="8193" width="43" style="6" customWidth="1"/>
    <col min="8194" max="8194" width="13.6640625" style="6" customWidth="1"/>
    <col min="8195" max="8195" width="11.5546875" style="6" customWidth="1"/>
    <col min="8196" max="8196" width="14.88671875" style="6" customWidth="1"/>
    <col min="8197" max="8197" width="14.33203125" style="6" customWidth="1"/>
    <col min="8198" max="8198" width="11.6640625" style="6" bestFit="1" customWidth="1"/>
    <col min="8199" max="8448" width="8.88671875" style="6"/>
    <col min="8449" max="8449" width="43" style="6" customWidth="1"/>
    <col min="8450" max="8450" width="13.6640625" style="6" customWidth="1"/>
    <col min="8451" max="8451" width="11.5546875" style="6" customWidth="1"/>
    <col min="8452" max="8452" width="14.88671875" style="6" customWidth="1"/>
    <col min="8453" max="8453" width="14.33203125" style="6" customWidth="1"/>
    <col min="8454" max="8454" width="11.6640625" style="6" bestFit="1" customWidth="1"/>
    <col min="8455" max="8704" width="8.88671875" style="6"/>
    <col min="8705" max="8705" width="43" style="6" customWidth="1"/>
    <col min="8706" max="8706" width="13.6640625" style="6" customWidth="1"/>
    <col min="8707" max="8707" width="11.5546875" style="6" customWidth="1"/>
    <col min="8708" max="8708" width="14.88671875" style="6" customWidth="1"/>
    <col min="8709" max="8709" width="14.33203125" style="6" customWidth="1"/>
    <col min="8710" max="8710" width="11.6640625" style="6" bestFit="1" customWidth="1"/>
    <col min="8711" max="8960" width="8.88671875" style="6"/>
    <col min="8961" max="8961" width="43" style="6" customWidth="1"/>
    <col min="8962" max="8962" width="13.6640625" style="6" customWidth="1"/>
    <col min="8963" max="8963" width="11.5546875" style="6" customWidth="1"/>
    <col min="8964" max="8964" width="14.88671875" style="6" customWidth="1"/>
    <col min="8965" max="8965" width="14.33203125" style="6" customWidth="1"/>
    <col min="8966" max="8966" width="11.6640625" style="6" bestFit="1" customWidth="1"/>
    <col min="8967" max="9216" width="8.88671875" style="6"/>
    <col min="9217" max="9217" width="43" style="6" customWidth="1"/>
    <col min="9218" max="9218" width="13.6640625" style="6" customWidth="1"/>
    <col min="9219" max="9219" width="11.5546875" style="6" customWidth="1"/>
    <col min="9220" max="9220" width="14.88671875" style="6" customWidth="1"/>
    <col min="9221" max="9221" width="14.33203125" style="6" customWidth="1"/>
    <col min="9222" max="9222" width="11.6640625" style="6" bestFit="1" customWidth="1"/>
    <col min="9223" max="9472" width="8.88671875" style="6"/>
    <col min="9473" max="9473" width="43" style="6" customWidth="1"/>
    <col min="9474" max="9474" width="13.6640625" style="6" customWidth="1"/>
    <col min="9475" max="9475" width="11.5546875" style="6" customWidth="1"/>
    <col min="9476" max="9476" width="14.88671875" style="6" customWidth="1"/>
    <col min="9477" max="9477" width="14.33203125" style="6" customWidth="1"/>
    <col min="9478" max="9478" width="11.6640625" style="6" bestFit="1" customWidth="1"/>
    <col min="9479" max="9728" width="8.88671875" style="6"/>
    <col min="9729" max="9729" width="43" style="6" customWidth="1"/>
    <col min="9730" max="9730" width="13.6640625" style="6" customWidth="1"/>
    <col min="9731" max="9731" width="11.5546875" style="6" customWidth="1"/>
    <col min="9732" max="9732" width="14.88671875" style="6" customWidth="1"/>
    <col min="9733" max="9733" width="14.33203125" style="6" customWidth="1"/>
    <col min="9734" max="9734" width="11.6640625" style="6" bestFit="1" customWidth="1"/>
    <col min="9735" max="9984" width="8.88671875" style="6"/>
    <col min="9985" max="9985" width="43" style="6" customWidth="1"/>
    <col min="9986" max="9986" width="13.6640625" style="6" customWidth="1"/>
    <col min="9987" max="9987" width="11.5546875" style="6" customWidth="1"/>
    <col min="9988" max="9988" width="14.88671875" style="6" customWidth="1"/>
    <col min="9989" max="9989" width="14.33203125" style="6" customWidth="1"/>
    <col min="9990" max="9990" width="11.6640625" style="6" bestFit="1" customWidth="1"/>
    <col min="9991" max="10240" width="8.88671875" style="6"/>
    <col min="10241" max="10241" width="43" style="6" customWidth="1"/>
    <col min="10242" max="10242" width="13.6640625" style="6" customWidth="1"/>
    <col min="10243" max="10243" width="11.5546875" style="6" customWidth="1"/>
    <col min="10244" max="10244" width="14.88671875" style="6" customWidth="1"/>
    <col min="10245" max="10245" width="14.33203125" style="6" customWidth="1"/>
    <col min="10246" max="10246" width="11.6640625" style="6" bestFit="1" customWidth="1"/>
    <col min="10247" max="10496" width="8.88671875" style="6"/>
    <col min="10497" max="10497" width="43" style="6" customWidth="1"/>
    <col min="10498" max="10498" width="13.6640625" style="6" customWidth="1"/>
    <col min="10499" max="10499" width="11.5546875" style="6" customWidth="1"/>
    <col min="10500" max="10500" width="14.88671875" style="6" customWidth="1"/>
    <col min="10501" max="10501" width="14.33203125" style="6" customWidth="1"/>
    <col min="10502" max="10502" width="11.6640625" style="6" bestFit="1" customWidth="1"/>
    <col min="10503" max="10752" width="8.88671875" style="6"/>
    <col min="10753" max="10753" width="43" style="6" customWidth="1"/>
    <col min="10754" max="10754" width="13.6640625" style="6" customWidth="1"/>
    <col min="10755" max="10755" width="11.5546875" style="6" customWidth="1"/>
    <col min="10756" max="10756" width="14.88671875" style="6" customWidth="1"/>
    <col min="10757" max="10757" width="14.33203125" style="6" customWidth="1"/>
    <col min="10758" max="10758" width="11.6640625" style="6" bestFit="1" customWidth="1"/>
    <col min="10759" max="11008" width="8.88671875" style="6"/>
    <col min="11009" max="11009" width="43" style="6" customWidth="1"/>
    <col min="11010" max="11010" width="13.6640625" style="6" customWidth="1"/>
    <col min="11011" max="11011" width="11.5546875" style="6" customWidth="1"/>
    <col min="11012" max="11012" width="14.88671875" style="6" customWidth="1"/>
    <col min="11013" max="11013" width="14.33203125" style="6" customWidth="1"/>
    <col min="11014" max="11014" width="11.6640625" style="6" bestFit="1" customWidth="1"/>
    <col min="11015" max="11264" width="8.88671875" style="6"/>
    <col min="11265" max="11265" width="43" style="6" customWidth="1"/>
    <col min="11266" max="11266" width="13.6640625" style="6" customWidth="1"/>
    <col min="11267" max="11267" width="11.5546875" style="6" customWidth="1"/>
    <col min="11268" max="11268" width="14.88671875" style="6" customWidth="1"/>
    <col min="11269" max="11269" width="14.33203125" style="6" customWidth="1"/>
    <col min="11270" max="11270" width="11.6640625" style="6" bestFit="1" customWidth="1"/>
    <col min="11271" max="11520" width="8.88671875" style="6"/>
    <col min="11521" max="11521" width="43" style="6" customWidth="1"/>
    <col min="11522" max="11522" width="13.6640625" style="6" customWidth="1"/>
    <col min="11523" max="11523" width="11.5546875" style="6" customWidth="1"/>
    <col min="11524" max="11524" width="14.88671875" style="6" customWidth="1"/>
    <col min="11525" max="11525" width="14.33203125" style="6" customWidth="1"/>
    <col min="11526" max="11526" width="11.6640625" style="6" bestFit="1" customWidth="1"/>
    <col min="11527" max="11776" width="8.88671875" style="6"/>
    <col min="11777" max="11777" width="43" style="6" customWidth="1"/>
    <col min="11778" max="11778" width="13.6640625" style="6" customWidth="1"/>
    <col min="11779" max="11779" width="11.5546875" style="6" customWidth="1"/>
    <col min="11780" max="11780" width="14.88671875" style="6" customWidth="1"/>
    <col min="11781" max="11781" width="14.33203125" style="6" customWidth="1"/>
    <col min="11782" max="11782" width="11.6640625" style="6" bestFit="1" customWidth="1"/>
    <col min="11783" max="12032" width="8.88671875" style="6"/>
    <col min="12033" max="12033" width="43" style="6" customWidth="1"/>
    <col min="12034" max="12034" width="13.6640625" style="6" customWidth="1"/>
    <col min="12035" max="12035" width="11.5546875" style="6" customWidth="1"/>
    <col min="12036" max="12036" width="14.88671875" style="6" customWidth="1"/>
    <col min="12037" max="12037" width="14.33203125" style="6" customWidth="1"/>
    <col min="12038" max="12038" width="11.6640625" style="6" bestFit="1" customWidth="1"/>
    <col min="12039" max="12288" width="8.88671875" style="6"/>
    <col min="12289" max="12289" width="43" style="6" customWidth="1"/>
    <col min="12290" max="12290" width="13.6640625" style="6" customWidth="1"/>
    <col min="12291" max="12291" width="11.5546875" style="6" customWidth="1"/>
    <col min="12292" max="12292" width="14.88671875" style="6" customWidth="1"/>
    <col min="12293" max="12293" width="14.33203125" style="6" customWidth="1"/>
    <col min="12294" max="12294" width="11.6640625" style="6" bestFit="1" customWidth="1"/>
    <col min="12295" max="12544" width="8.88671875" style="6"/>
    <col min="12545" max="12545" width="43" style="6" customWidth="1"/>
    <col min="12546" max="12546" width="13.6640625" style="6" customWidth="1"/>
    <col min="12547" max="12547" width="11.5546875" style="6" customWidth="1"/>
    <col min="12548" max="12548" width="14.88671875" style="6" customWidth="1"/>
    <col min="12549" max="12549" width="14.33203125" style="6" customWidth="1"/>
    <col min="12550" max="12550" width="11.6640625" style="6" bestFit="1" customWidth="1"/>
    <col min="12551" max="12800" width="8.88671875" style="6"/>
    <col min="12801" max="12801" width="43" style="6" customWidth="1"/>
    <col min="12802" max="12802" width="13.6640625" style="6" customWidth="1"/>
    <col min="12803" max="12803" width="11.5546875" style="6" customWidth="1"/>
    <col min="12804" max="12804" width="14.88671875" style="6" customWidth="1"/>
    <col min="12805" max="12805" width="14.33203125" style="6" customWidth="1"/>
    <col min="12806" max="12806" width="11.6640625" style="6" bestFit="1" customWidth="1"/>
    <col min="12807" max="13056" width="8.88671875" style="6"/>
    <col min="13057" max="13057" width="43" style="6" customWidth="1"/>
    <col min="13058" max="13058" width="13.6640625" style="6" customWidth="1"/>
    <col min="13059" max="13059" width="11.5546875" style="6" customWidth="1"/>
    <col min="13060" max="13060" width="14.88671875" style="6" customWidth="1"/>
    <col min="13061" max="13061" width="14.33203125" style="6" customWidth="1"/>
    <col min="13062" max="13062" width="11.6640625" style="6" bestFit="1" customWidth="1"/>
    <col min="13063" max="13312" width="8.88671875" style="6"/>
    <col min="13313" max="13313" width="43" style="6" customWidth="1"/>
    <col min="13314" max="13314" width="13.6640625" style="6" customWidth="1"/>
    <col min="13315" max="13315" width="11.5546875" style="6" customWidth="1"/>
    <col min="13316" max="13316" width="14.88671875" style="6" customWidth="1"/>
    <col min="13317" max="13317" width="14.33203125" style="6" customWidth="1"/>
    <col min="13318" max="13318" width="11.6640625" style="6" bestFit="1" customWidth="1"/>
    <col min="13319" max="13568" width="8.88671875" style="6"/>
    <col min="13569" max="13569" width="43" style="6" customWidth="1"/>
    <col min="13570" max="13570" width="13.6640625" style="6" customWidth="1"/>
    <col min="13571" max="13571" width="11.5546875" style="6" customWidth="1"/>
    <col min="13572" max="13572" width="14.88671875" style="6" customWidth="1"/>
    <col min="13573" max="13573" width="14.33203125" style="6" customWidth="1"/>
    <col min="13574" max="13574" width="11.6640625" style="6" bestFit="1" customWidth="1"/>
    <col min="13575" max="13824" width="8.88671875" style="6"/>
    <col min="13825" max="13825" width="43" style="6" customWidth="1"/>
    <col min="13826" max="13826" width="13.6640625" style="6" customWidth="1"/>
    <col min="13827" max="13827" width="11.5546875" style="6" customWidth="1"/>
    <col min="13828" max="13828" width="14.88671875" style="6" customWidth="1"/>
    <col min="13829" max="13829" width="14.33203125" style="6" customWidth="1"/>
    <col min="13830" max="13830" width="11.6640625" style="6" bestFit="1" customWidth="1"/>
    <col min="13831" max="14080" width="8.88671875" style="6"/>
    <col min="14081" max="14081" width="43" style="6" customWidth="1"/>
    <col min="14082" max="14082" width="13.6640625" style="6" customWidth="1"/>
    <col min="14083" max="14083" width="11.5546875" style="6" customWidth="1"/>
    <col min="14084" max="14084" width="14.88671875" style="6" customWidth="1"/>
    <col min="14085" max="14085" width="14.33203125" style="6" customWidth="1"/>
    <col min="14086" max="14086" width="11.6640625" style="6" bestFit="1" customWidth="1"/>
    <col min="14087" max="14336" width="8.88671875" style="6"/>
    <col min="14337" max="14337" width="43" style="6" customWidth="1"/>
    <col min="14338" max="14338" width="13.6640625" style="6" customWidth="1"/>
    <col min="14339" max="14339" width="11.5546875" style="6" customWidth="1"/>
    <col min="14340" max="14340" width="14.88671875" style="6" customWidth="1"/>
    <col min="14341" max="14341" width="14.33203125" style="6" customWidth="1"/>
    <col min="14342" max="14342" width="11.6640625" style="6" bestFit="1" customWidth="1"/>
    <col min="14343" max="14592" width="8.88671875" style="6"/>
    <col min="14593" max="14593" width="43" style="6" customWidth="1"/>
    <col min="14594" max="14594" width="13.6640625" style="6" customWidth="1"/>
    <col min="14595" max="14595" width="11.5546875" style="6" customWidth="1"/>
    <col min="14596" max="14596" width="14.88671875" style="6" customWidth="1"/>
    <col min="14597" max="14597" width="14.33203125" style="6" customWidth="1"/>
    <col min="14598" max="14598" width="11.6640625" style="6" bestFit="1" customWidth="1"/>
    <col min="14599" max="14848" width="8.88671875" style="6"/>
    <col min="14849" max="14849" width="43" style="6" customWidth="1"/>
    <col min="14850" max="14850" width="13.6640625" style="6" customWidth="1"/>
    <col min="14851" max="14851" width="11.5546875" style="6" customWidth="1"/>
    <col min="14852" max="14852" width="14.88671875" style="6" customWidth="1"/>
    <col min="14853" max="14853" width="14.33203125" style="6" customWidth="1"/>
    <col min="14854" max="14854" width="11.6640625" style="6" bestFit="1" customWidth="1"/>
    <col min="14855" max="15104" width="8.88671875" style="6"/>
    <col min="15105" max="15105" width="43" style="6" customWidth="1"/>
    <col min="15106" max="15106" width="13.6640625" style="6" customWidth="1"/>
    <col min="15107" max="15107" width="11.5546875" style="6" customWidth="1"/>
    <col min="15108" max="15108" width="14.88671875" style="6" customWidth="1"/>
    <col min="15109" max="15109" width="14.33203125" style="6" customWidth="1"/>
    <col min="15110" max="15110" width="11.6640625" style="6" bestFit="1" customWidth="1"/>
    <col min="15111" max="15360" width="8.88671875" style="6"/>
    <col min="15361" max="15361" width="43" style="6" customWidth="1"/>
    <col min="15362" max="15362" width="13.6640625" style="6" customWidth="1"/>
    <col min="15363" max="15363" width="11.5546875" style="6" customWidth="1"/>
    <col min="15364" max="15364" width="14.88671875" style="6" customWidth="1"/>
    <col min="15365" max="15365" width="14.33203125" style="6" customWidth="1"/>
    <col min="15366" max="15366" width="11.6640625" style="6" bestFit="1" customWidth="1"/>
    <col min="15367" max="15616" width="8.88671875" style="6"/>
    <col min="15617" max="15617" width="43" style="6" customWidth="1"/>
    <col min="15618" max="15618" width="13.6640625" style="6" customWidth="1"/>
    <col min="15619" max="15619" width="11.5546875" style="6" customWidth="1"/>
    <col min="15620" max="15620" width="14.88671875" style="6" customWidth="1"/>
    <col min="15621" max="15621" width="14.33203125" style="6" customWidth="1"/>
    <col min="15622" max="15622" width="11.6640625" style="6" bestFit="1" customWidth="1"/>
    <col min="15623" max="15872" width="8.88671875" style="6"/>
    <col min="15873" max="15873" width="43" style="6" customWidth="1"/>
    <col min="15874" max="15874" width="13.6640625" style="6" customWidth="1"/>
    <col min="15875" max="15875" width="11.5546875" style="6" customWidth="1"/>
    <col min="15876" max="15876" width="14.88671875" style="6" customWidth="1"/>
    <col min="15877" max="15877" width="14.33203125" style="6" customWidth="1"/>
    <col min="15878" max="15878" width="11.6640625" style="6" bestFit="1" customWidth="1"/>
    <col min="15879" max="16128" width="8.88671875" style="6"/>
    <col min="16129" max="16129" width="43" style="6" customWidth="1"/>
    <col min="16130" max="16130" width="13.6640625" style="6" customWidth="1"/>
    <col min="16131" max="16131" width="11.5546875" style="6" customWidth="1"/>
    <col min="16132" max="16132" width="14.88671875" style="6" customWidth="1"/>
    <col min="16133" max="16133" width="14.33203125" style="6" customWidth="1"/>
    <col min="16134" max="16134" width="11.6640625" style="6" bestFit="1" customWidth="1"/>
    <col min="16135" max="16384" width="8.88671875" style="6"/>
  </cols>
  <sheetData>
    <row r="1" spans="1:9" ht="15" customHeight="1">
      <c r="A1" s="1" t="s">
        <v>0</v>
      </c>
      <c r="B1" s="2"/>
      <c r="C1" s="3"/>
      <c r="D1" s="4"/>
      <c r="E1" s="4"/>
      <c r="F1" s="4"/>
      <c r="G1" s="5"/>
      <c r="H1" s="2"/>
      <c r="I1" s="5"/>
    </row>
    <row r="2" spans="1:9" ht="15.6" customHeight="1">
      <c r="A2" s="7" t="s">
        <v>1</v>
      </c>
      <c r="B2" s="8"/>
      <c r="C2" s="9"/>
      <c r="D2" s="9"/>
      <c r="E2" s="8"/>
      <c r="F2" s="8"/>
      <c r="G2" s="8"/>
      <c r="H2" s="8"/>
      <c r="I2" s="8"/>
    </row>
    <row r="3" spans="1:9" ht="15" customHeight="1">
      <c r="A3" s="10"/>
      <c r="B3" s="10"/>
      <c r="C3" s="10"/>
      <c r="D3" s="10"/>
      <c r="E3" s="10"/>
    </row>
    <row r="4" spans="1:9" ht="15" customHeight="1">
      <c r="A4" s="10"/>
      <c r="B4" s="10"/>
      <c r="C4" s="10"/>
      <c r="D4" s="10"/>
      <c r="E4" s="10"/>
    </row>
    <row r="5" spans="1:9" ht="15" customHeight="1">
      <c r="A5" s="11"/>
      <c r="B5" s="11"/>
      <c r="C5" s="11"/>
      <c r="D5" s="11"/>
      <c r="E5" s="11"/>
    </row>
    <row r="6" spans="1:9" ht="48" customHeight="1">
      <c r="A6" s="12" t="s">
        <v>2</v>
      </c>
      <c r="B6" s="12"/>
      <c r="C6" s="12"/>
      <c r="D6" s="12"/>
      <c r="E6" s="12"/>
      <c r="F6" s="12"/>
    </row>
    <row r="7" spans="1:9" ht="16.2" customHeight="1">
      <c r="A7" s="13"/>
      <c r="B7" s="13"/>
      <c r="C7" s="13"/>
      <c r="D7" s="13"/>
      <c r="E7" s="13"/>
    </row>
    <row r="8" spans="1:9" ht="13.8" customHeight="1">
      <c r="A8" s="14"/>
      <c r="B8" s="15"/>
      <c r="C8" s="15"/>
      <c r="D8" s="15"/>
      <c r="E8" s="15"/>
      <c r="F8" s="16"/>
    </row>
    <row r="9" spans="1:9" ht="13.8" customHeight="1">
      <c r="A9" s="17"/>
      <c r="B9" s="18" t="s">
        <v>3</v>
      </c>
      <c r="C9" s="19"/>
      <c r="D9" s="17" t="s">
        <v>4</v>
      </c>
      <c r="E9" s="17" t="s">
        <v>5</v>
      </c>
      <c r="F9" s="20"/>
    </row>
    <row r="10" spans="1:9" ht="13.8" customHeight="1">
      <c r="A10" s="21" t="s">
        <v>6</v>
      </c>
      <c r="B10" s="22" t="s">
        <v>7</v>
      </c>
      <c r="C10" s="23"/>
      <c r="D10" s="21" t="s">
        <v>8</v>
      </c>
      <c r="E10" s="21" t="s">
        <v>9</v>
      </c>
      <c r="F10" s="24" t="s">
        <v>10</v>
      </c>
    </row>
    <row r="11" spans="1:9" ht="13.8" customHeight="1">
      <c r="A11" s="21"/>
      <c r="B11" s="25" t="s">
        <v>11</v>
      </c>
      <c r="C11" s="26" t="s">
        <v>12</v>
      </c>
      <c r="D11" s="21" t="s">
        <v>13</v>
      </c>
      <c r="E11" s="21" t="s">
        <v>14</v>
      </c>
      <c r="F11" s="27"/>
    </row>
    <row r="12" spans="1:9" ht="13.8" customHeight="1">
      <c r="A12" s="28"/>
      <c r="B12" s="29" t="s">
        <v>15</v>
      </c>
      <c r="C12" s="29"/>
      <c r="D12" s="28" t="s">
        <v>16</v>
      </c>
      <c r="E12" s="28" t="s">
        <v>17</v>
      </c>
      <c r="F12" s="30"/>
    </row>
    <row r="13" spans="1:9" ht="13.8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2"/>
    </row>
    <row r="14" spans="1:9" ht="18.600000000000001" customHeight="1">
      <c r="A14" s="33" t="s">
        <v>18</v>
      </c>
      <c r="B14" s="34"/>
      <c r="C14" s="34"/>
      <c r="D14" s="34"/>
      <c r="E14" s="35"/>
      <c r="F14" s="32"/>
    </row>
    <row r="15" spans="1:9" ht="16.2" customHeight="1">
      <c r="A15" s="36" t="s">
        <v>19</v>
      </c>
      <c r="B15" s="37"/>
      <c r="C15" s="37"/>
      <c r="D15" s="37"/>
      <c r="E15" s="38"/>
      <c r="F15" s="32"/>
    </row>
    <row r="16" spans="1:9" ht="100.8" customHeight="1">
      <c r="A16" s="39" t="s">
        <v>20</v>
      </c>
      <c r="B16" s="40" t="s">
        <v>21</v>
      </c>
      <c r="C16" s="41">
        <v>0.03</v>
      </c>
      <c r="D16" s="42">
        <v>76.510000000000005</v>
      </c>
      <c r="E16" s="43">
        <v>2.2999999999999998</v>
      </c>
      <c r="F16" s="44" t="s">
        <v>22</v>
      </c>
    </row>
    <row r="17" spans="1:9" ht="58.8" customHeight="1">
      <c r="A17" s="45" t="s">
        <v>23</v>
      </c>
      <c r="B17" s="46"/>
      <c r="C17" s="47"/>
      <c r="D17" s="48"/>
      <c r="E17" s="49"/>
      <c r="F17" s="50"/>
    </row>
    <row r="18" spans="1:9" ht="40.799999999999997" customHeight="1">
      <c r="A18" s="51" t="s">
        <v>24</v>
      </c>
      <c r="B18" s="52" t="s">
        <v>25</v>
      </c>
      <c r="C18" s="53">
        <v>1.8</v>
      </c>
      <c r="D18" s="42">
        <v>76.510000000000005</v>
      </c>
      <c r="E18" s="43">
        <v>137.72</v>
      </c>
      <c r="F18" s="50"/>
    </row>
    <row r="19" spans="1:9" ht="40.799999999999997" customHeight="1">
      <c r="A19" s="51" t="s">
        <v>26</v>
      </c>
      <c r="B19" s="52" t="s">
        <v>25</v>
      </c>
      <c r="C19" s="53">
        <v>0.6</v>
      </c>
      <c r="D19" s="42">
        <v>76.510000000000005</v>
      </c>
      <c r="E19" s="43">
        <v>45.91</v>
      </c>
      <c r="F19" s="50"/>
    </row>
    <row r="20" spans="1:9" ht="40.799999999999997" customHeight="1">
      <c r="A20" s="51" t="s">
        <v>27</v>
      </c>
      <c r="B20" s="52" t="s">
        <v>25</v>
      </c>
      <c r="C20" s="53">
        <v>0.1</v>
      </c>
      <c r="D20" s="42">
        <v>76.510000000000005</v>
      </c>
      <c r="E20" s="43">
        <v>7.65</v>
      </c>
      <c r="F20" s="50"/>
    </row>
    <row r="21" spans="1:9" ht="40.799999999999997" customHeight="1">
      <c r="A21" s="51" t="s">
        <v>28</v>
      </c>
      <c r="B21" s="52" t="s">
        <v>25</v>
      </c>
      <c r="C21" s="53">
        <v>0.03</v>
      </c>
      <c r="D21" s="42">
        <v>76.510000000000005</v>
      </c>
      <c r="E21" s="43">
        <v>2.2999999999999998</v>
      </c>
      <c r="F21" s="50"/>
    </row>
    <row r="22" spans="1:9" ht="69.599999999999994" customHeight="1">
      <c r="A22" s="54" t="s">
        <v>29</v>
      </c>
      <c r="B22" s="40" t="s">
        <v>30</v>
      </c>
      <c r="C22" s="53">
        <v>0.5</v>
      </c>
      <c r="D22" s="42">
        <v>76.510000000000005</v>
      </c>
      <c r="E22" s="55">
        <v>38.26</v>
      </c>
      <c r="F22" s="56"/>
    </row>
    <row r="23" spans="1:9" ht="15" customHeight="1">
      <c r="A23" s="1" t="s">
        <v>0</v>
      </c>
      <c r="B23" s="2"/>
      <c r="C23" s="3"/>
      <c r="D23" s="4"/>
      <c r="E23" s="4"/>
      <c r="F23" s="4"/>
      <c r="G23" s="5"/>
      <c r="H23" s="2"/>
      <c r="I23" s="5"/>
    </row>
    <row r="24" spans="1:9" ht="15.6" customHeight="1">
      <c r="A24" s="7" t="s">
        <v>1</v>
      </c>
      <c r="B24" s="8"/>
      <c r="C24" s="9"/>
      <c r="D24" s="9"/>
      <c r="E24" s="8"/>
      <c r="F24" s="8"/>
      <c r="G24" s="8"/>
      <c r="H24" s="8"/>
      <c r="I24" s="8"/>
    </row>
    <row r="25" spans="1:9" ht="15" customHeight="1">
      <c r="A25" s="10"/>
      <c r="B25" s="10"/>
      <c r="C25" s="10"/>
      <c r="D25" s="10"/>
      <c r="E25" s="10"/>
    </row>
    <row r="26" spans="1:9" ht="15" customHeight="1">
      <c r="A26" s="10"/>
      <c r="B26" s="10"/>
      <c r="C26" s="10"/>
      <c r="D26" s="10"/>
      <c r="E26" s="10"/>
    </row>
    <row r="27" spans="1:9" ht="15" customHeight="1">
      <c r="A27" s="11"/>
      <c r="B27" s="11"/>
      <c r="C27" s="11"/>
      <c r="D27" s="11"/>
      <c r="E27" s="11"/>
    </row>
    <row r="28" spans="1:9" ht="48" customHeight="1">
      <c r="A28" s="12" t="s">
        <v>31</v>
      </c>
      <c r="B28" s="12"/>
      <c r="C28" s="12"/>
      <c r="D28" s="12"/>
      <c r="E28" s="12"/>
      <c r="F28" s="12"/>
    </row>
    <row r="29" spans="1:9" ht="16.2" customHeight="1">
      <c r="A29" s="13"/>
      <c r="B29" s="13"/>
      <c r="C29" s="13"/>
      <c r="D29" s="13"/>
      <c r="E29" s="13"/>
    </row>
    <row r="30" spans="1:9" ht="13.8" customHeight="1">
      <c r="A30" s="14"/>
      <c r="B30" s="15"/>
      <c r="C30" s="15"/>
      <c r="D30" s="15"/>
      <c r="E30" s="15"/>
      <c r="F30" s="16"/>
    </row>
    <row r="31" spans="1:9" ht="13.8" customHeight="1">
      <c r="A31" s="17"/>
      <c r="B31" s="18" t="s">
        <v>3</v>
      </c>
      <c r="C31" s="19"/>
      <c r="D31" s="17" t="s">
        <v>4</v>
      </c>
      <c r="E31" s="17" t="s">
        <v>5</v>
      </c>
      <c r="F31" s="20"/>
    </row>
    <row r="32" spans="1:9" ht="13.8" customHeight="1">
      <c r="A32" s="21" t="s">
        <v>6</v>
      </c>
      <c r="B32" s="22" t="s">
        <v>7</v>
      </c>
      <c r="C32" s="23"/>
      <c r="D32" s="21" t="s">
        <v>8</v>
      </c>
      <c r="E32" s="21" t="s">
        <v>9</v>
      </c>
      <c r="F32" s="24" t="s">
        <v>10</v>
      </c>
    </row>
    <row r="33" spans="1:6" ht="13.8" customHeight="1">
      <c r="A33" s="21"/>
      <c r="B33" s="25" t="s">
        <v>11</v>
      </c>
      <c r="C33" s="26" t="s">
        <v>12</v>
      </c>
      <c r="D33" s="21" t="s">
        <v>13</v>
      </c>
      <c r="E33" s="21" t="s">
        <v>14</v>
      </c>
      <c r="F33" s="27"/>
    </row>
    <row r="34" spans="1:6" ht="13.8" customHeight="1">
      <c r="A34" s="28"/>
      <c r="B34" s="29" t="s">
        <v>15</v>
      </c>
      <c r="C34" s="29"/>
      <c r="D34" s="28" t="s">
        <v>16</v>
      </c>
      <c r="E34" s="28" t="s">
        <v>17</v>
      </c>
      <c r="F34" s="30"/>
    </row>
    <row r="35" spans="1:6" ht="13.8" customHeight="1">
      <c r="A35" s="31">
        <v>1</v>
      </c>
      <c r="B35" s="31">
        <v>2</v>
      </c>
      <c r="C35" s="31">
        <v>3</v>
      </c>
      <c r="D35" s="31">
        <v>4</v>
      </c>
      <c r="E35" s="31">
        <v>5</v>
      </c>
      <c r="F35" s="32"/>
    </row>
    <row r="36" spans="1:6" ht="18.600000000000001" customHeight="1">
      <c r="A36" s="33" t="s">
        <v>18</v>
      </c>
      <c r="B36" s="34"/>
      <c r="C36" s="34"/>
      <c r="D36" s="34"/>
      <c r="E36" s="35"/>
      <c r="F36" s="32"/>
    </row>
    <row r="37" spans="1:6" ht="16.2" customHeight="1">
      <c r="A37" s="36" t="s">
        <v>19</v>
      </c>
      <c r="B37" s="37"/>
      <c r="C37" s="37"/>
      <c r="D37" s="37"/>
      <c r="E37" s="38"/>
      <c r="F37" s="32"/>
    </row>
    <row r="38" spans="1:6" ht="100.8" customHeight="1">
      <c r="A38" s="39" t="s">
        <v>20</v>
      </c>
      <c r="B38" s="40" t="s">
        <v>21</v>
      </c>
      <c r="C38" s="41">
        <v>0.03</v>
      </c>
      <c r="D38" s="42">
        <v>79.709999999999994</v>
      </c>
      <c r="E38" s="43">
        <v>2.2999999999999998</v>
      </c>
      <c r="F38" s="44" t="s">
        <v>22</v>
      </c>
    </row>
    <row r="39" spans="1:6" ht="58.8" customHeight="1">
      <c r="A39" s="45" t="s">
        <v>23</v>
      </c>
      <c r="B39" s="46"/>
      <c r="C39" s="47"/>
      <c r="D39" s="48"/>
      <c r="E39" s="49"/>
      <c r="F39" s="50"/>
    </row>
    <row r="40" spans="1:6" ht="40.799999999999997" customHeight="1">
      <c r="A40" s="51" t="s">
        <v>24</v>
      </c>
      <c r="B40" s="52" t="s">
        <v>25</v>
      </c>
      <c r="C40" s="53">
        <v>1.8</v>
      </c>
      <c r="D40" s="42">
        <f>D38</f>
        <v>79.709999999999994</v>
      </c>
      <c r="E40" s="43">
        <v>137.72</v>
      </c>
      <c r="F40" s="50"/>
    </row>
    <row r="41" spans="1:6" ht="40.799999999999997" customHeight="1">
      <c r="A41" s="51" t="s">
        <v>26</v>
      </c>
      <c r="B41" s="52" t="s">
        <v>25</v>
      </c>
      <c r="C41" s="53">
        <v>0.6</v>
      </c>
      <c r="D41" s="42">
        <f>D38</f>
        <v>79.709999999999994</v>
      </c>
      <c r="E41" s="43">
        <v>45.91</v>
      </c>
      <c r="F41" s="50"/>
    </row>
    <row r="42" spans="1:6" ht="40.799999999999997" customHeight="1">
      <c r="A42" s="51" t="s">
        <v>27</v>
      </c>
      <c r="B42" s="52" t="s">
        <v>25</v>
      </c>
      <c r="C42" s="53">
        <v>0.1</v>
      </c>
      <c r="D42" s="42">
        <f>D38</f>
        <v>79.709999999999994</v>
      </c>
      <c r="E42" s="43">
        <v>7.65</v>
      </c>
      <c r="F42" s="50"/>
    </row>
    <row r="43" spans="1:6" ht="40.799999999999997" customHeight="1">
      <c r="A43" s="51" t="s">
        <v>28</v>
      </c>
      <c r="B43" s="52" t="s">
        <v>25</v>
      </c>
      <c r="C43" s="53">
        <v>0.03</v>
      </c>
      <c r="D43" s="42">
        <f>D38</f>
        <v>79.709999999999994</v>
      </c>
      <c r="E43" s="43">
        <v>2.2999999999999998</v>
      </c>
      <c r="F43" s="50"/>
    </row>
    <row r="44" spans="1:6" ht="69.599999999999994" customHeight="1">
      <c r="A44" s="54" t="s">
        <v>29</v>
      </c>
      <c r="B44" s="40" t="s">
        <v>30</v>
      </c>
      <c r="C44" s="53">
        <v>0.5</v>
      </c>
      <c r="D44" s="42">
        <f>D38</f>
        <v>79.709999999999994</v>
      </c>
      <c r="E44" s="55">
        <v>38.26</v>
      </c>
      <c r="F44" s="56"/>
    </row>
    <row r="45" spans="1:6" ht="13.8" customHeight="1">
      <c r="A45" s="57"/>
      <c r="B45" s="58"/>
      <c r="C45" s="58"/>
      <c r="D45" s="58"/>
      <c r="E45" s="58"/>
      <c r="F45" s="16"/>
    </row>
    <row r="46" spans="1:6" ht="14.4">
      <c r="A46" s="59"/>
      <c r="B46" s="60"/>
      <c r="C46" s="61"/>
      <c r="D46" s="62"/>
      <c r="E46" s="63"/>
    </row>
    <row r="47" spans="1:6" ht="13.8">
      <c r="A47" s="14"/>
      <c r="B47" s="64"/>
      <c r="C47" s="64"/>
      <c r="D47" s="64"/>
      <c r="E47" s="64"/>
      <c r="F47" s="64"/>
    </row>
    <row r="48" spans="1:6" ht="13.8">
      <c r="A48" s="65"/>
      <c r="B48" s="66"/>
      <c r="C48" s="63"/>
      <c r="D48" s="63"/>
      <c r="E48" s="63"/>
    </row>
    <row r="49" spans="1:10" ht="13.8">
      <c r="A49" s="65"/>
      <c r="B49" s="66"/>
      <c r="C49" s="63"/>
      <c r="D49" s="63"/>
      <c r="E49" s="63"/>
    </row>
    <row r="50" spans="1:10" ht="13.8">
      <c r="A50" s="65"/>
      <c r="B50" s="66"/>
      <c r="C50" s="63"/>
      <c r="D50" s="63"/>
      <c r="E50" s="63"/>
    </row>
    <row r="51" spans="1:10" ht="13.8">
      <c r="A51" s="65"/>
      <c r="B51" s="66"/>
      <c r="C51" s="63"/>
      <c r="D51" s="63"/>
      <c r="E51" s="63"/>
    </row>
    <row r="52" spans="1:10" ht="13.8">
      <c r="A52" s="65"/>
      <c r="B52" s="66"/>
      <c r="C52" s="63"/>
      <c r="D52" s="63"/>
      <c r="E52" s="63"/>
    </row>
    <row r="53" spans="1:10" ht="13.8">
      <c r="A53" s="65"/>
      <c r="B53" s="66"/>
      <c r="C53" s="63"/>
      <c r="D53" s="63"/>
      <c r="E53" s="63"/>
    </row>
    <row r="54" spans="1:10" ht="11.4" customHeight="1">
      <c r="A54" s="67"/>
      <c r="B54" s="67"/>
      <c r="C54" s="67"/>
      <c r="D54" s="67"/>
      <c r="E54" s="67"/>
    </row>
    <row r="55" spans="1:10" ht="16.2">
      <c r="A55" s="68"/>
      <c r="B55" s="69"/>
      <c r="C55" s="69"/>
      <c r="D55" s="68"/>
      <c r="E55" s="69"/>
    </row>
    <row r="56" spans="1:10" ht="16.2">
      <c r="A56" s="68"/>
      <c r="B56" s="69"/>
      <c r="C56" s="69"/>
      <c r="D56" s="68"/>
      <c r="E56" s="69"/>
    </row>
    <row r="57" spans="1:10" ht="16.2">
      <c r="A57" s="68"/>
      <c r="B57" s="69"/>
      <c r="C57" s="69"/>
      <c r="D57" s="68"/>
      <c r="E57" s="69"/>
    </row>
    <row r="58" spans="1:10" ht="16.2">
      <c r="A58" s="68"/>
      <c r="B58" s="69"/>
      <c r="C58" s="69"/>
      <c r="D58" s="68"/>
      <c r="E58" s="69"/>
    </row>
    <row r="59" spans="1:10" ht="16.2">
      <c r="A59" s="68"/>
      <c r="B59" s="69"/>
      <c r="C59" s="69"/>
      <c r="D59" s="68"/>
      <c r="E59" s="69"/>
    </row>
    <row r="60" spans="1:10" ht="12" customHeight="1">
      <c r="A60" s="10"/>
      <c r="B60" s="69"/>
      <c r="C60" s="69"/>
      <c r="D60" s="10"/>
      <c r="E60" s="69"/>
    </row>
    <row r="61" spans="1:10" ht="16.2">
      <c r="A61" s="68"/>
      <c r="B61" s="69"/>
      <c r="C61" s="69"/>
      <c r="D61" s="10"/>
      <c r="E61" s="69"/>
    </row>
    <row r="62" spans="1:10" ht="18.600000000000001" customHeight="1">
      <c r="A62" s="10"/>
      <c r="B62" s="69"/>
      <c r="C62" s="69"/>
      <c r="D62" s="10"/>
      <c r="E62" s="69"/>
    </row>
    <row r="63" spans="1:10" ht="19.8" customHeight="1">
      <c r="A63" s="10"/>
      <c r="B63" s="69"/>
      <c r="C63" s="69"/>
      <c r="D63" s="10"/>
      <c r="E63" s="69"/>
    </row>
    <row r="64" spans="1:10" ht="24" customHeight="1">
      <c r="A64" s="10"/>
      <c r="B64" s="69"/>
      <c r="C64" s="69"/>
      <c r="D64" s="10"/>
      <c r="E64" s="69"/>
      <c r="G64" s="70"/>
      <c r="H64" s="71"/>
      <c r="I64" s="72"/>
      <c r="J64" s="72"/>
    </row>
    <row r="65" spans="1:5" ht="24" customHeight="1">
      <c r="A65" s="10"/>
      <c r="B65" s="69"/>
      <c r="C65" s="69"/>
      <c r="D65" s="10"/>
      <c r="E65" s="69"/>
    </row>
    <row r="66" spans="1:5" ht="15.6">
      <c r="A66" s="69"/>
      <c r="B66" s="69"/>
      <c r="C66" s="69"/>
      <c r="D66" s="69"/>
      <c r="E66" s="69"/>
    </row>
    <row r="67" spans="1:5">
      <c r="A67" s="67"/>
      <c r="B67" s="67"/>
      <c r="C67" s="67"/>
      <c r="D67" s="67"/>
      <c r="E67" s="67"/>
    </row>
  </sheetData>
  <mergeCells count="13">
    <mergeCell ref="A47:F47"/>
    <mergeCell ref="D23:F23"/>
    <mergeCell ref="A28:F28"/>
    <mergeCell ref="A30:E30"/>
    <mergeCell ref="A36:E36"/>
    <mergeCell ref="A37:E37"/>
    <mergeCell ref="F38:F44"/>
    <mergeCell ref="D1:F1"/>
    <mergeCell ref="A6:F6"/>
    <mergeCell ref="A8:E8"/>
    <mergeCell ref="A14:E14"/>
    <mergeCell ref="A15:E15"/>
    <mergeCell ref="F16:F22"/>
  </mergeCells>
  <pageMargins left="0.51181102362204722" right="0.19685039370078741" top="0.39370078740157483" bottom="0.39370078740157483" header="0" footer="0"/>
  <pageSetup paperSize="9" scale="83" orientation="portrait" r:id="rId1"/>
  <rowBreaks count="1" manualBreakCount="1">
    <brk id="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00CC"/>
    <pageSetUpPr fitToPage="1"/>
  </sheetPr>
  <dimension ref="A1:J61"/>
  <sheetViews>
    <sheetView view="pageBreakPreview" topLeftCell="A4" zoomScale="90" zoomScaleSheetLayoutView="90" workbookViewId="0">
      <selection activeCell="F1" sqref="F1"/>
    </sheetView>
  </sheetViews>
  <sheetFormatPr defaultColWidth="9.109375" defaultRowHeight="15.6"/>
  <cols>
    <col min="1" max="1" width="41" style="184" customWidth="1"/>
    <col min="2" max="2" width="11.5546875" style="184" customWidth="1"/>
    <col min="3" max="3" width="19.44140625" style="184" customWidth="1"/>
    <col min="4" max="4" width="16.44140625" style="184" customWidth="1"/>
    <col min="5" max="5" width="23.109375" style="184" customWidth="1"/>
    <col min="6" max="6" width="18.5546875" style="183" customWidth="1"/>
    <col min="7" max="7" width="11.33203125" style="184" customWidth="1"/>
    <col min="8" max="256" width="9.109375" style="184"/>
    <col min="257" max="257" width="41" style="184" customWidth="1"/>
    <col min="258" max="258" width="11.5546875" style="184" customWidth="1"/>
    <col min="259" max="259" width="19.44140625" style="184" customWidth="1"/>
    <col min="260" max="260" width="16.44140625" style="184" customWidth="1"/>
    <col min="261" max="261" width="23.109375" style="184" customWidth="1"/>
    <col min="262" max="262" width="18.5546875" style="184" customWidth="1"/>
    <col min="263" max="263" width="11.33203125" style="184" customWidth="1"/>
    <col min="264" max="512" width="9.109375" style="184"/>
    <col min="513" max="513" width="41" style="184" customWidth="1"/>
    <col min="514" max="514" width="11.5546875" style="184" customWidth="1"/>
    <col min="515" max="515" width="19.44140625" style="184" customWidth="1"/>
    <col min="516" max="516" width="16.44140625" style="184" customWidth="1"/>
    <col min="517" max="517" width="23.109375" style="184" customWidth="1"/>
    <col min="518" max="518" width="18.5546875" style="184" customWidth="1"/>
    <col min="519" max="519" width="11.33203125" style="184" customWidth="1"/>
    <col min="520" max="768" width="9.109375" style="184"/>
    <col min="769" max="769" width="41" style="184" customWidth="1"/>
    <col min="770" max="770" width="11.5546875" style="184" customWidth="1"/>
    <col min="771" max="771" width="19.44140625" style="184" customWidth="1"/>
    <col min="772" max="772" width="16.44140625" style="184" customWidth="1"/>
    <col min="773" max="773" width="23.109375" style="184" customWidth="1"/>
    <col min="774" max="774" width="18.5546875" style="184" customWidth="1"/>
    <col min="775" max="775" width="11.33203125" style="184" customWidth="1"/>
    <col min="776" max="1024" width="9.109375" style="184"/>
    <col min="1025" max="1025" width="41" style="184" customWidth="1"/>
    <col min="1026" max="1026" width="11.5546875" style="184" customWidth="1"/>
    <col min="1027" max="1027" width="19.44140625" style="184" customWidth="1"/>
    <col min="1028" max="1028" width="16.44140625" style="184" customWidth="1"/>
    <col min="1029" max="1029" width="23.109375" style="184" customWidth="1"/>
    <col min="1030" max="1030" width="18.5546875" style="184" customWidth="1"/>
    <col min="1031" max="1031" width="11.33203125" style="184" customWidth="1"/>
    <col min="1032" max="1280" width="9.109375" style="184"/>
    <col min="1281" max="1281" width="41" style="184" customWidth="1"/>
    <col min="1282" max="1282" width="11.5546875" style="184" customWidth="1"/>
    <col min="1283" max="1283" width="19.44140625" style="184" customWidth="1"/>
    <col min="1284" max="1284" width="16.44140625" style="184" customWidth="1"/>
    <col min="1285" max="1285" width="23.109375" style="184" customWidth="1"/>
    <col min="1286" max="1286" width="18.5546875" style="184" customWidth="1"/>
    <col min="1287" max="1287" width="11.33203125" style="184" customWidth="1"/>
    <col min="1288" max="1536" width="9.109375" style="184"/>
    <col min="1537" max="1537" width="41" style="184" customWidth="1"/>
    <col min="1538" max="1538" width="11.5546875" style="184" customWidth="1"/>
    <col min="1539" max="1539" width="19.44140625" style="184" customWidth="1"/>
    <col min="1540" max="1540" width="16.44140625" style="184" customWidth="1"/>
    <col min="1541" max="1541" width="23.109375" style="184" customWidth="1"/>
    <col min="1542" max="1542" width="18.5546875" style="184" customWidth="1"/>
    <col min="1543" max="1543" width="11.33203125" style="184" customWidth="1"/>
    <col min="1544" max="1792" width="9.109375" style="184"/>
    <col min="1793" max="1793" width="41" style="184" customWidth="1"/>
    <col min="1794" max="1794" width="11.5546875" style="184" customWidth="1"/>
    <col min="1795" max="1795" width="19.44140625" style="184" customWidth="1"/>
    <col min="1796" max="1796" width="16.44140625" style="184" customWidth="1"/>
    <col min="1797" max="1797" width="23.109375" style="184" customWidth="1"/>
    <col min="1798" max="1798" width="18.5546875" style="184" customWidth="1"/>
    <col min="1799" max="1799" width="11.33203125" style="184" customWidth="1"/>
    <col min="1800" max="2048" width="9.109375" style="184"/>
    <col min="2049" max="2049" width="41" style="184" customWidth="1"/>
    <col min="2050" max="2050" width="11.5546875" style="184" customWidth="1"/>
    <col min="2051" max="2051" width="19.44140625" style="184" customWidth="1"/>
    <col min="2052" max="2052" width="16.44140625" style="184" customWidth="1"/>
    <col min="2053" max="2053" width="23.109375" style="184" customWidth="1"/>
    <col min="2054" max="2054" width="18.5546875" style="184" customWidth="1"/>
    <col min="2055" max="2055" width="11.33203125" style="184" customWidth="1"/>
    <col min="2056" max="2304" width="9.109375" style="184"/>
    <col min="2305" max="2305" width="41" style="184" customWidth="1"/>
    <col min="2306" max="2306" width="11.5546875" style="184" customWidth="1"/>
    <col min="2307" max="2307" width="19.44140625" style="184" customWidth="1"/>
    <col min="2308" max="2308" width="16.44140625" style="184" customWidth="1"/>
    <col min="2309" max="2309" width="23.109375" style="184" customWidth="1"/>
    <col min="2310" max="2310" width="18.5546875" style="184" customWidth="1"/>
    <col min="2311" max="2311" width="11.33203125" style="184" customWidth="1"/>
    <col min="2312" max="2560" width="9.109375" style="184"/>
    <col min="2561" max="2561" width="41" style="184" customWidth="1"/>
    <col min="2562" max="2562" width="11.5546875" style="184" customWidth="1"/>
    <col min="2563" max="2563" width="19.44140625" style="184" customWidth="1"/>
    <col min="2564" max="2564" width="16.44140625" style="184" customWidth="1"/>
    <col min="2565" max="2565" width="23.109375" style="184" customWidth="1"/>
    <col min="2566" max="2566" width="18.5546875" style="184" customWidth="1"/>
    <col min="2567" max="2567" width="11.33203125" style="184" customWidth="1"/>
    <col min="2568" max="2816" width="9.109375" style="184"/>
    <col min="2817" max="2817" width="41" style="184" customWidth="1"/>
    <col min="2818" max="2818" width="11.5546875" style="184" customWidth="1"/>
    <col min="2819" max="2819" width="19.44140625" style="184" customWidth="1"/>
    <col min="2820" max="2820" width="16.44140625" style="184" customWidth="1"/>
    <col min="2821" max="2821" width="23.109375" style="184" customWidth="1"/>
    <col min="2822" max="2822" width="18.5546875" style="184" customWidth="1"/>
    <col min="2823" max="2823" width="11.33203125" style="184" customWidth="1"/>
    <col min="2824" max="3072" width="9.109375" style="184"/>
    <col min="3073" max="3073" width="41" style="184" customWidth="1"/>
    <col min="3074" max="3074" width="11.5546875" style="184" customWidth="1"/>
    <col min="3075" max="3075" width="19.44140625" style="184" customWidth="1"/>
    <col min="3076" max="3076" width="16.44140625" style="184" customWidth="1"/>
    <col min="3077" max="3077" width="23.109375" style="184" customWidth="1"/>
    <col min="3078" max="3078" width="18.5546875" style="184" customWidth="1"/>
    <col min="3079" max="3079" width="11.33203125" style="184" customWidth="1"/>
    <col min="3080" max="3328" width="9.109375" style="184"/>
    <col min="3329" max="3329" width="41" style="184" customWidth="1"/>
    <col min="3330" max="3330" width="11.5546875" style="184" customWidth="1"/>
    <col min="3331" max="3331" width="19.44140625" style="184" customWidth="1"/>
    <col min="3332" max="3332" width="16.44140625" style="184" customWidth="1"/>
    <col min="3333" max="3333" width="23.109375" style="184" customWidth="1"/>
    <col min="3334" max="3334" width="18.5546875" style="184" customWidth="1"/>
    <col min="3335" max="3335" width="11.33203125" style="184" customWidth="1"/>
    <col min="3336" max="3584" width="9.109375" style="184"/>
    <col min="3585" max="3585" width="41" style="184" customWidth="1"/>
    <col min="3586" max="3586" width="11.5546875" style="184" customWidth="1"/>
    <col min="3587" max="3587" width="19.44140625" style="184" customWidth="1"/>
    <col min="3588" max="3588" width="16.44140625" style="184" customWidth="1"/>
    <col min="3589" max="3589" width="23.109375" style="184" customWidth="1"/>
    <col min="3590" max="3590" width="18.5546875" style="184" customWidth="1"/>
    <col min="3591" max="3591" width="11.33203125" style="184" customWidth="1"/>
    <col min="3592" max="3840" width="9.109375" style="184"/>
    <col min="3841" max="3841" width="41" style="184" customWidth="1"/>
    <col min="3842" max="3842" width="11.5546875" style="184" customWidth="1"/>
    <col min="3843" max="3843" width="19.44140625" style="184" customWidth="1"/>
    <col min="3844" max="3844" width="16.44140625" style="184" customWidth="1"/>
    <col min="3845" max="3845" width="23.109375" style="184" customWidth="1"/>
    <col min="3846" max="3846" width="18.5546875" style="184" customWidth="1"/>
    <col min="3847" max="3847" width="11.33203125" style="184" customWidth="1"/>
    <col min="3848" max="4096" width="9.109375" style="184"/>
    <col min="4097" max="4097" width="41" style="184" customWidth="1"/>
    <col min="4098" max="4098" width="11.5546875" style="184" customWidth="1"/>
    <col min="4099" max="4099" width="19.44140625" style="184" customWidth="1"/>
    <col min="4100" max="4100" width="16.44140625" style="184" customWidth="1"/>
    <col min="4101" max="4101" width="23.109375" style="184" customWidth="1"/>
    <col min="4102" max="4102" width="18.5546875" style="184" customWidth="1"/>
    <col min="4103" max="4103" width="11.33203125" style="184" customWidth="1"/>
    <col min="4104" max="4352" width="9.109375" style="184"/>
    <col min="4353" max="4353" width="41" style="184" customWidth="1"/>
    <col min="4354" max="4354" width="11.5546875" style="184" customWidth="1"/>
    <col min="4355" max="4355" width="19.44140625" style="184" customWidth="1"/>
    <col min="4356" max="4356" width="16.44140625" style="184" customWidth="1"/>
    <col min="4357" max="4357" width="23.109375" style="184" customWidth="1"/>
    <col min="4358" max="4358" width="18.5546875" style="184" customWidth="1"/>
    <col min="4359" max="4359" width="11.33203125" style="184" customWidth="1"/>
    <col min="4360" max="4608" width="9.109375" style="184"/>
    <col min="4609" max="4609" width="41" style="184" customWidth="1"/>
    <col min="4610" max="4610" width="11.5546875" style="184" customWidth="1"/>
    <col min="4611" max="4611" width="19.44140625" style="184" customWidth="1"/>
    <col min="4612" max="4612" width="16.44140625" style="184" customWidth="1"/>
    <col min="4613" max="4613" width="23.109375" style="184" customWidth="1"/>
    <col min="4614" max="4614" width="18.5546875" style="184" customWidth="1"/>
    <col min="4615" max="4615" width="11.33203125" style="184" customWidth="1"/>
    <col min="4616" max="4864" width="9.109375" style="184"/>
    <col min="4865" max="4865" width="41" style="184" customWidth="1"/>
    <col min="4866" max="4866" width="11.5546875" style="184" customWidth="1"/>
    <col min="4867" max="4867" width="19.44140625" style="184" customWidth="1"/>
    <col min="4868" max="4868" width="16.44140625" style="184" customWidth="1"/>
    <col min="4869" max="4869" width="23.109375" style="184" customWidth="1"/>
    <col min="4870" max="4870" width="18.5546875" style="184" customWidth="1"/>
    <col min="4871" max="4871" width="11.33203125" style="184" customWidth="1"/>
    <col min="4872" max="5120" width="9.109375" style="184"/>
    <col min="5121" max="5121" width="41" style="184" customWidth="1"/>
    <col min="5122" max="5122" width="11.5546875" style="184" customWidth="1"/>
    <col min="5123" max="5123" width="19.44140625" style="184" customWidth="1"/>
    <col min="5124" max="5124" width="16.44140625" style="184" customWidth="1"/>
    <col min="5125" max="5125" width="23.109375" style="184" customWidth="1"/>
    <col min="5126" max="5126" width="18.5546875" style="184" customWidth="1"/>
    <col min="5127" max="5127" width="11.33203125" style="184" customWidth="1"/>
    <col min="5128" max="5376" width="9.109375" style="184"/>
    <col min="5377" max="5377" width="41" style="184" customWidth="1"/>
    <col min="5378" max="5378" width="11.5546875" style="184" customWidth="1"/>
    <col min="5379" max="5379" width="19.44140625" style="184" customWidth="1"/>
    <col min="5380" max="5380" width="16.44140625" style="184" customWidth="1"/>
    <col min="5381" max="5381" width="23.109375" style="184" customWidth="1"/>
    <col min="5382" max="5382" width="18.5546875" style="184" customWidth="1"/>
    <col min="5383" max="5383" width="11.33203125" style="184" customWidth="1"/>
    <col min="5384" max="5632" width="9.109375" style="184"/>
    <col min="5633" max="5633" width="41" style="184" customWidth="1"/>
    <col min="5634" max="5634" width="11.5546875" style="184" customWidth="1"/>
    <col min="5635" max="5635" width="19.44140625" style="184" customWidth="1"/>
    <col min="5636" max="5636" width="16.44140625" style="184" customWidth="1"/>
    <col min="5637" max="5637" width="23.109375" style="184" customWidth="1"/>
    <col min="5638" max="5638" width="18.5546875" style="184" customWidth="1"/>
    <col min="5639" max="5639" width="11.33203125" style="184" customWidth="1"/>
    <col min="5640" max="5888" width="9.109375" style="184"/>
    <col min="5889" max="5889" width="41" style="184" customWidth="1"/>
    <col min="5890" max="5890" width="11.5546875" style="184" customWidth="1"/>
    <col min="5891" max="5891" width="19.44140625" style="184" customWidth="1"/>
    <col min="5892" max="5892" width="16.44140625" style="184" customWidth="1"/>
    <col min="5893" max="5893" width="23.109375" style="184" customWidth="1"/>
    <col min="5894" max="5894" width="18.5546875" style="184" customWidth="1"/>
    <col min="5895" max="5895" width="11.33203125" style="184" customWidth="1"/>
    <col min="5896" max="6144" width="9.109375" style="184"/>
    <col min="6145" max="6145" width="41" style="184" customWidth="1"/>
    <col min="6146" max="6146" width="11.5546875" style="184" customWidth="1"/>
    <col min="6147" max="6147" width="19.44140625" style="184" customWidth="1"/>
    <col min="6148" max="6148" width="16.44140625" style="184" customWidth="1"/>
    <col min="6149" max="6149" width="23.109375" style="184" customWidth="1"/>
    <col min="6150" max="6150" width="18.5546875" style="184" customWidth="1"/>
    <col min="6151" max="6151" width="11.33203125" style="184" customWidth="1"/>
    <col min="6152" max="6400" width="9.109375" style="184"/>
    <col min="6401" max="6401" width="41" style="184" customWidth="1"/>
    <col min="6402" max="6402" width="11.5546875" style="184" customWidth="1"/>
    <col min="6403" max="6403" width="19.44140625" style="184" customWidth="1"/>
    <col min="6404" max="6404" width="16.44140625" style="184" customWidth="1"/>
    <col min="6405" max="6405" width="23.109375" style="184" customWidth="1"/>
    <col min="6406" max="6406" width="18.5546875" style="184" customWidth="1"/>
    <col min="6407" max="6407" width="11.33203125" style="184" customWidth="1"/>
    <col min="6408" max="6656" width="9.109375" style="184"/>
    <col min="6657" max="6657" width="41" style="184" customWidth="1"/>
    <col min="6658" max="6658" width="11.5546875" style="184" customWidth="1"/>
    <col min="6659" max="6659" width="19.44140625" style="184" customWidth="1"/>
    <col min="6660" max="6660" width="16.44140625" style="184" customWidth="1"/>
    <col min="6661" max="6661" width="23.109375" style="184" customWidth="1"/>
    <col min="6662" max="6662" width="18.5546875" style="184" customWidth="1"/>
    <col min="6663" max="6663" width="11.33203125" style="184" customWidth="1"/>
    <col min="6664" max="6912" width="9.109375" style="184"/>
    <col min="6913" max="6913" width="41" style="184" customWidth="1"/>
    <col min="6914" max="6914" width="11.5546875" style="184" customWidth="1"/>
    <col min="6915" max="6915" width="19.44140625" style="184" customWidth="1"/>
    <col min="6916" max="6916" width="16.44140625" style="184" customWidth="1"/>
    <col min="6917" max="6917" width="23.109375" style="184" customWidth="1"/>
    <col min="6918" max="6918" width="18.5546875" style="184" customWidth="1"/>
    <col min="6919" max="6919" width="11.33203125" style="184" customWidth="1"/>
    <col min="6920" max="7168" width="9.109375" style="184"/>
    <col min="7169" max="7169" width="41" style="184" customWidth="1"/>
    <col min="7170" max="7170" width="11.5546875" style="184" customWidth="1"/>
    <col min="7171" max="7171" width="19.44140625" style="184" customWidth="1"/>
    <col min="7172" max="7172" width="16.44140625" style="184" customWidth="1"/>
    <col min="7173" max="7173" width="23.109375" style="184" customWidth="1"/>
    <col min="7174" max="7174" width="18.5546875" style="184" customWidth="1"/>
    <col min="7175" max="7175" width="11.33203125" style="184" customWidth="1"/>
    <col min="7176" max="7424" width="9.109375" style="184"/>
    <col min="7425" max="7425" width="41" style="184" customWidth="1"/>
    <col min="7426" max="7426" width="11.5546875" style="184" customWidth="1"/>
    <col min="7427" max="7427" width="19.44140625" style="184" customWidth="1"/>
    <col min="7428" max="7428" width="16.44140625" style="184" customWidth="1"/>
    <col min="7429" max="7429" width="23.109375" style="184" customWidth="1"/>
    <col min="7430" max="7430" width="18.5546875" style="184" customWidth="1"/>
    <col min="7431" max="7431" width="11.33203125" style="184" customWidth="1"/>
    <col min="7432" max="7680" width="9.109375" style="184"/>
    <col min="7681" max="7681" width="41" style="184" customWidth="1"/>
    <col min="7682" max="7682" width="11.5546875" style="184" customWidth="1"/>
    <col min="7683" max="7683" width="19.44140625" style="184" customWidth="1"/>
    <col min="7684" max="7684" width="16.44140625" style="184" customWidth="1"/>
    <col min="7685" max="7685" width="23.109375" style="184" customWidth="1"/>
    <col min="7686" max="7686" width="18.5546875" style="184" customWidth="1"/>
    <col min="7687" max="7687" width="11.33203125" style="184" customWidth="1"/>
    <col min="7688" max="7936" width="9.109375" style="184"/>
    <col min="7937" max="7937" width="41" style="184" customWidth="1"/>
    <col min="7938" max="7938" width="11.5546875" style="184" customWidth="1"/>
    <col min="7939" max="7939" width="19.44140625" style="184" customWidth="1"/>
    <col min="7940" max="7940" width="16.44140625" style="184" customWidth="1"/>
    <col min="7941" max="7941" width="23.109375" style="184" customWidth="1"/>
    <col min="7942" max="7942" width="18.5546875" style="184" customWidth="1"/>
    <col min="7943" max="7943" width="11.33203125" style="184" customWidth="1"/>
    <col min="7944" max="8192" width="9.109375" style="184"/>
    <col min="8193" max="8193" width="41" style="184" customWidth="1"/>
    <col min="8194" max="8194" width="11.5546875" style="184" customWidth="1"/>
    <col min="8195" max="8195" width="19.44140625" style="184" customWidth="1"/>
    <col min="8196" max="8196" width="16.44140625" style="184" customWidth="1"/>
    <col min="8197" max="8197" width="23.109375" style="184" customWidth="1"/>
    <col min="8198" max="8198" width="18.5546875" style="184" customWidth="1"/>
    <col min="8199" max="8199" width="11.33203125" style="184" customWidth="1"/>
    <col min="8200" max="8448" width="9.109375" style="184"/>
    <col min="8449" max="8449" width="41" style="184" customWidth="1"/>
    <col min="8450" max="8450" width="11.5546875" style="184" customWidth="1"/>
    <col min="8451" max="8451" width="19.44140625" style="184" customWidth="1"/>
    <col min="8452" max="8452" width="16.44140625" style="184" customWidth="1"/>
    <col min="8453" max="8453" width="23.109375" style="184" customWidth="1"/>
    <col min="8454" max="8454" width="18.5546875" style="184" customWidth="1"/>
    <col min="8455" max="8455" width="11.33203125" style="184" customWidth="1"/>
    <col min="8456" max="8704" width="9.109375" style="184"/>
    <col min="8705" max="8705" width="41" style="184" customWidth="1"/>
    <col min="8706" max="8706" width="11.5546875" style="184" customWidth="1"/>
    <col min="8707" max="8707" width="19.44140625" style="184" customWidth="1"/>
    <col min="8708" max="8708" width="16.44140625" style="184" customWidth="1"/>
    <col min="8709" max="8709" width="23.109375" style="184" customWidth="1"/>
    <col min="8710" max="8710" width="18.5546875" style="184" customWidth="1"/>
    <col min="8711" max="8711" width="11.33203125" style="184" customWidth="1"/>
    <col min="8712" max="8960" width="9.109375" style="184"/>
    <col min="8961" max="8961" width="41" style="184" customWidth="1"/>
    <col min="8962" max="8962" width="11.5546875" style="184" customWidth="1"/>
    <col min="8963" max="8963" width="19.44140625" style="184" customWidth="1"/>
    <col min="8964" max="8964" width="16.44140625" style="184" customWidth="1"/>
    <col min="8965" max="8965" width="23.109375" style="184" customWidth="1"/>
    <col min="8966" max="8966" width="18.5546875" style="184" customWidth="1"/>
    <col min="8967" max="8967" width="11.33203125" style="184" customWidth="1"/>
    <col min="8968" max="9216" width="9.109375" style="184"/>
    <col min="9217" max="9217" width="41" style="184" customWidth="1"/>
    <col min="9218" max="9218" width="11.5546875" style="184" customWidth="1"/>
    <col min="9219" max="9219" width="19.44140625" style="184" customWidth="1"/>
    <col min="9220" max="9220" width="16.44140625" style="184" customWidth="1"/>
    <col min="9221" max="9221" width="23.109375" style="184" customWidth="1"/>
    <col min="9222" max="9222" width="18.5546875" style="184" customWidth="1"/>
    <col min="9223" max="9223" width="11.33203125" style="184" customWidth="1"/>
    <col min="9224" max="9472" width="9.109375" style="184"/>
    <col min="9473" max="9473" width="41" style="184" customWidth="1"/>
    <col min="9474" max="9474" width="11.5546875" style="184" customWidth="1"/>
    <col min="9475" max="9475" width="19.44140625" style="184" customWidth="1"/>
    <col min="9476" max="9476" width="16.44140625" style="184" customWidth="1"/>
    <col min="9477" max="9477" width="23.109375" style="184" customWidth="1"/>
    <col min="9478" max="9478" width="18.5546875" style="184" customWidth="1"/>
    <col min="9479" max="9479" width="11.33203125" style="184" customWidth="1"/>
    <col min="9480" max="9728" width="9.109375" style="184"/>
    <col min="9729" max="9729" width="41" style="184" customWidth="1"/>
    <col min="9730" max="9730" width="11.5546875" style="184" customWidth="1"/>
    <col min="9731" max="9731" width="19.44140625" style="184" customWidth="1"/>
    <col min="9732" max="9732" width="16.44140625" style="184" customWidth="1"/>
    <col min="9733" max="9733" width="23.109375" style="184" customWidth="1"/>
    <col min="9734" max="9734" width="18.5546875" style="184" customWidth="1"/>
    <col min="9735" max="9735" width="11.33203125" style="184" customWidth="1"/>
    <col min="9736" max="9984" width="9.109375" style="184"/>
    <col min="9985" max="9985" width="41" style="184" customWidth="1"/>
    <col min="9986" max="9986" width="11.5546875" style="184" customWidth="1"/>
    <col min="9987" max="9987" width="19.44140625" style="184" customWidth="1"/>
    <col min="9988" max="9988" width="16.44140625" style="184" customWidth="1"/>
    <col min="9989" max="9989" width="23.109375" style="184" customWidth="1"/>
    <col min="9990" max="9990" width="18.5546875" style="184" customWidth="1"/>
    <col min="9991" max="9991" width="11.33203125" style="184" customWidth="1"/>
    <col min="9992" max="10240" width="9.109375" style="184"/>
    <col min="10241" max="10241" width="41" style="184" customWidth="1"/>
    <col min="10242" max="10242" width="11.5546875" style="184" customWidth="1"/>
    <col min="10243" max="10243" width="19.44140625" style="184" customWidth="1"/>
    <col min="10244" max="10244" width="16.44140625" style="184" customWidth="1"/>
    <col min="10245" max="10245" width="23.109375" style="184" customWidth="1"/>
    <col min="10246" max="10246" width="18.5546875" style="184" customWidth="1"/>
    <col min="10247" max="10247" width="11.33203125" style="184" customWidth="1"/>
    <col min="10248" max="10496" width="9.109375" style="184"/>
    <col min="10497" max="10497" width="41" style="184" customWidth="1"/>
    <col min="10498" max="10498" width="11.5546875" style="184" customWidth="1"/>
    <col min="10499" max="10499" width="19.44140625" style="184" customWidth="1"/>
    <col min="10500" max="10500" width="16.44140625" style="184" customWidth="1"/>
    <col min="10501" max="10501" width="23.109375" style="184" customWidth="1"/>
    <col min="10502" max="10502" width="18.5546875" style="184" customWidth="1"/>
    <col min="10503" max="10503" width="11.33203125" style="184" customWidth="1"/>
    <col min="10504" max="10752" width="9.109375" style="184"/>
    <col min="10753" max="10753" width="41" style="184" customWidth="1"/>
    <col min="10754" max="10754" width="11.5546875" style="184" customWidth="1"/>
    <col min="10755" max="10755" width="19.44140625" style="184" customWidth="1"/>
    <col min="10756" max="10756" width="16.44140625" style="184" customWidth="1"/>
    <col min="10757" max="10757" width="23.109375" style="184" customWidth="1"/>
    <col min="10758" max="10758" width="18.5546875" style="184" customWidth="1"/>
    <col min="10759" max="10759" width="11.33203125" style="184" customWidth="1"/>
    <col min="10760" max="11008" width="9.109375" style="184"/>
    <col min="11009" max="11009" width="41" style="184" customWidth="1"/>
    <col min="11010" max="11010" width="11.5546875" style="184" customWidth="1"/>
    <col min="11011" max="11011" width="19.44140625" style="184" customWidth="1"/>
    <col min="11012" max="11012" width="16.44140625" style="184" customWidth="1"/>
    <col min="11013" max="11013" width="23.109375" style="184" customWidth="1"/>
    <col min="11014" max="11014" width="18.5546875" style="184" customWidth="1"/>
    <col min="11015" max="11015" width="11.33203125" style="184" customWidth="1"/>
    <col min="11016" max="11264" width="9.109375" style="184"/>
    <col min="11265" max="11265" width="41" style="184" customWidth="1"/>
    <col min="11266" max="11266" width="11.5546875" style="184" customWidth="1"/>
    <col min="11267" max="11267" width="19.44140625" style="184" customWidth="1"/>
    <col min="11268" max="11268" width="16.44140625" style="184" customWidth="1"/>
    <col min="11269" max="11269" width="23.109375" style="184" customWidth="1"/>
    <col min="11270" max="11270" width="18.5546875" style="184" customWidth="1"/>
    <col min="11271" max="11271" width="11.33203125" style="184" customWidth="1"/>
    <col min="11272" max="11520" width="9.109375" style="184"/>
    <col min="11521" max="11521" width="41" style="184" customWidth="1"/>
    <col min="11522" max="11522" width="11.5546875" style="184" customWidth="1"/>
    <col min="11523" max="11523" width="19.44140625" style="184" customWidth="1"/>
    <col min="11524" max="11524" width="16.44140625" style="184" customWidth="1"/>
    <col min="11525" max="11525" width="23.109375" style="184" customWidth="1"/>
    <col min="11526" max="11526" width="18.5546875" style="184" customWidth="1"/>
    <col min="11527" max="11527" width="11.33203125" style="184" customWidth="1"/>
    <col min="11528" max="11776" width="9.109375" style="184"/>
    <col min="11777" max="11777" width="41" style="184" customWidth="1"/>
    <col min="11778" max="11778" width="11.5546875" style="184" customWidth="1"/>
    <col min="11779" max="11779" width="19.44140625" style="184" customWidth="1"/>
    <col min="11780" max="11780" width="16.44140625" style="184" customWidth="1"/>
    <col min="11781" max="11781" width="23.109375" style="184" customWidth="1"/>
    <col min="11782" max="11782" width="18.5546875" style="184" customWidth="1"/>
    <col min="11783" max="11783" width="11.33203125" style="184" customWidth="1"/>
    <col min="11784" max="12032" width="9.109375" style="184"/>
    <col min="12033" max="12033" width="41" style="184" customWidth="1"/>
    <col min="12034" max="12034" width="11.5546875" style="184" customWidth="1"/>
    <col min="12035" max="12035" width="19.44140625" style="184" customWidth="1"/>
    <col min="12036" max="12036" width="16.44140625" style="184" customWidth="1"/>
    <col min="12037" max="12037" width="23.109375" style="184" customWidth="1"/>
    <col min="12038" max="12038" width="18.5546875" style="184" customWidth="1"/>
    <col min="12039" max="12039" width="11.33203125" style="184" customWidth="1"/>
    <col min="12040" max="12288" width="9.109375" style="184"/>
    <col min="12289" max="12289" width="41" style="184" customWidth="1"/>
    <col min="12290" max="12290" width="11.5546875" style="184" customWidth="1"/>
    <col min="12291" max="12291" width="19.44140625" style="184" customWidth="1"/>
    <col min="12292" max="12292" width="16.44140625" style="184" customWidth="1"/>
    <col min="12293" max="12293" width="23.109375" style="184" customWidth="1"/>
    <col min="12294" max="12294" width="18.5546875" style="184" customWidth="1"/>
    <col min="12295" max="12295" width="11.33203125" style="184" customWidth="1"/>
    <col min="12296" max="12544" width="9.109375" style="184"/>
    <col min="12545" max="12545" width="41" style="184" customWidth="1"/>
    <col min="12546" max="12546" width="11.5546875" style="184" customWidth="1"/>
    <col min="12547" max="12547" width="19.44140625" style="184" customWidth="1"/>
    <col min="12548" max="12548" width="16.44140625" style="184" customWidth="1"/>
    <col min="12549" max="12549" width="23.109375" style="184" customWidth="1"/>
    <col min="12550" max="12550" width="18.5546875" style="184" customWidth="1"/>
    <col min="12551" max="12551" width="11.33203125" style="184" customWidth="1"/>
    <col min="12552" max="12800" width="9.109375" style="184"/>
    <col min="12801" max="12801" width="41" style="184" customWidth="1"/>
    <col min="12802" max="12802" width="11.5546875" style="184" customWidth="1"/>
    <col min="12803" max="12803" width="19.44140625" style="184" customWidth="1"/>
    <col min="12804" max="12804" width="16.44140625" style="184" customWidth="1"/>
    <col min="12805" max="12805" width="23.109375" style="184" customWidth="1"/>
    <col min="12806" max="12806" width="18.5546875" style="184" customWidth="1"/>
    <col min="12807" max="12807" width="11.33203125" style="184" customWidth="1"/>
    <col min="12808" max="13056" width="9.109375" style="184"/>
    <col min="13057" max="13057" width="41" style="184" customWidth="1"/>
    <col min="13058" max="13058" width="11.5546875" style="184" customWidth="1"/>
    <col min="13059" max="13059" width="19.44140625" style="184" customWidth="1"/>
    <col min="13060" max="13060" width="16.44140625" style="184" customWidth="1"/>
    <col min="13061" max="13061" width="23.109375" style="184" customWidth="1"/>
    <col min="13062" max="13062" width="18.5546875" style="184" customWidth="1"/>
    <col min="13063" max="13063" width="11.33203125" style="184" customWidth="1"/>
    <col min="13064" max="13312" width="9.109375" style="184"/>
    <col min="13313" max="13313" width="41" style="184" customWidth="1"/>
    <col min="13314" max="13314" width="11.5546875" style="184" customWidth="1"/>
    <col min="13315" max="13315" width="19.44140625" style="184" customWidth="1"/>
    <col min="13316" max="13316" width="16.44140625" style="184" customWidth="1"/>
    <col min="13317" max="13317" width="23.109375" style="184" customWidth="1"/>
    <col min="13318" max="13318" width="18.5546875" style="184" customWidth="1"/>
    <col min="13319" max="13319" width="11.33203125" style="184" customWidth="1"/>
    <col min="13320" max="13568" width="9.109375" style="184"/>
    <col min="13569" max="13569" width="41" style="184" customWidth="1"/>
    <col min="13570" max="13570" width="11.5546875" style="184" customWidth="1"/>
    <col min="13571" max="13571" width="19.44140625" style="184" customWidth="1"/>
    <col min="13572" max="13572" width="16.44140625" style="184" customWidth="1"/>
    <col min="13573" max="13573" width="23.109375" style="184" customWidth="1"/>
    <col min="13574" max="13574" width="18.5546875" style="184" customWidth="1"/>
    <col min="13575" max="13575" width="11.33203125" style="184" customWidth="1"/>
    <col min="13576" max="13824" width="9.109375" style="184"/>
    <col min="13825" max="13825" width="41" style="184" customWidth="1"/>
    <col min="13826" max="13826" width="11.5546875" style="184" customWidth="1"/>
    <col min="13827" max="13827" width="19.44140625" style="184" customWidth="1"/>
    <col min="13828" max="13828" width="16.44140625" style="184" customWidth="1"/>
    <col min="13829" max="13829" width="23.109375" style="184" customWidth="1"/>
    <col min="13830" max="13830" width="18.5546875" style="184" customWidth="1"/>
    <col min="13831" max="13831" width="11.33203125" style="184" customWidth="1"/>
    <col min="13832" max="14080" width="9.109375" style="184"/>
    <col min="14081" max="14081" width="41" style="184" customWidth="1"/>
    <col min="14082" max="14082" width="11.5546875" style="184" customWidth="1"/>
    <col min="14083" max="14083" width="19.44140625" style="184" customWidth="1"/>
    <col min="14084" max="14084" width="16.44140625" style="184" customWidth="1"/>
    <col min="14085" max="14085" width="23.109375" style="184" customWidth="1"/>
    <col min="14086" max="14086" width="18.5546875" style="184" customWidth="1"/>
    <col min="14087" max="14087" width="11.33203125" style="184" customWidth="1"/>
    <col min="14088" max="14336" width="9.109375" style="184"/>
    <col min="14337" max="14337" width="41" style="184" customWidth="1"/>
    <col min="14338" max="14338" width="11.5546875" style="184" customWidth="1"/>
    <col min="14339" max="14339" width="19.44140625" style="184" customWidth="1"/>
    <col min="14340" max="14340" width="16.44140625" style="184" customWidth="1"/>
    <col min="14341" max="14341" width="23.109375" style="184" customWidth="1"/>
    <col min="14342" max="14342" width="18.5546875" style="184" customWidth="1"/>
    <col min="14343" max="14343" width="11.33203125" style="184" customWidth="1"/>
    <col min="14344" max="14592" width="9.109375" style="184"/>
    <col min="14593" max="14593" width="41" style="184" customWidth="1"/>
    <col min="14594" max="14594" width="11.5546875" style="184" customWidth="1"/>
    <col min="14595" max="14595" width="19.44140625" style="184" customWidth="1"/>
    <col min="14596" max="14596" width="16.44140625" style="184" customWidth="1"/>
    <col min="14597" max="14597" width="23.109375" style="184" customWidth="1"/>
    <col min="14598" max="14598" width="18.5546875" style="184" customWidth="1"/>
    <col min="14599" max="14599" width="11.33203125" style="184" customWidth="1"/>
    <col min="14600" max="14848" width="9.109375" style="184"/>
    <col min="14849" max="14849" width="41" style="184" customWidth="1"/>
    <col min="14850" max="14850" width="11.5546875" style="184" customWidth="1"/>
    <col min="14851" max="14851" width="19.44140625" style="184" customWidth="1"/>
    <col min="14852" max="14852" width="16.44140625" style="184" customWidth="1"/>
    <col min="14853" max="14853" width="23.109375" style="184" customWidth="1"/>
    <col min="14854" max="14854" width="18.5546875" style="184" customWidth="1"/>
    <col min="14855" max="14855" width="11.33203125" style="184" customWidth="1"/>
    <col min="14856" max="15104" width="9.109375" style="184"/>
    <col min="15105" max="15105" width="41" style="184" customWidth="1"/>
    <col min="15106" max="15106" width="11.5546875" style="184" customWidth="1"/>
    <col min="15107" max="15107" width="19.44140625" style="184" customWidth="1"/>
    <col min="15108" max="15108" width="16.44140625" style="184" customWidth="1"/>
    <col min="15109" max="15109" width="23.109375" style="184" customWidth="1"/>
    <col min="15110" max="15110" width="18.5546875" style="184" customWidth="1"/>
    <col min="15111" max="15111" width="11.33203125" style="184" customWidth="1"/>
    <col min="15112" max="15360" width="9.109375" style="184"/>
    <col min="15361" max="15361" width="41" style="184" customWidth="1"/>
    <col min="15362" max="15362" width="11.5546875" style="184" customWidth="1"/>
    <col min="15363" max="15363" width="19.44140625" style="184" customWidth="1"/>
    <col min="15364" max="15364" width="16.44140625" style="184" customWidth="1"/>
    <col min="15365" max="15365" width="23.109375" style="184" customWidth="1"/>
    <col min="15366" max="15366" width="18.5546875" style="184" customWidth="1"/>
    <col min="15367" max="15367" width="11.33203125" style="184" customWidth="1"/>
    <col min="15368" max="15616" width="9.109375" style="184"/>
    <col min="15617" max="15617" width="41" style="184" customWidth="1"/>
    <col min="15618" max="15618" width="11.5546875" style="184" customWidth="1"/>
    <col min="15619" max="15619" width="19.44140625" style="184" customWidth="1"/>
    <col min="15620" max="15620" width="16.44140625" style="184" customWidth="1"/>
    <col min="15621" max="15621" width="23.109375" style="184" customWidth="1"/>
    <col min="15622" max="15622" width="18.5546875" style="184" customWidth="1"/>
    <col min="15623" max="15623" width="11.33203125" style="184" customWidth="1"/>
    <col min="15624" max="15872" width="9.109375" style="184"/>
    <col min="15873" max="15873" width="41" style="184" customWidth="1"/>
    <col min="15874" max="15874" width="11.5546875" style="184" customWidth="1"/>
    <col min="15875" max="15875" width="19.44140625" style="184" customWidth="1"/>
    <col min="15876" max="15876" width="16.44140625" style="184" customWidth="1"/>
    <col min="15877" max="15877" width="23.109375" style="184" customWidth="1"/>
    <col min="15878" max="15878" width="18.5546875" style="184" customWidth="1"/>
    <col min="15879" max="15879" width="11.33203125" style="184" customWidth="1"/>
    <col min="15880" max="16128" width="9.109375" style="184"/>
    <col min="16129" max="16129" width="41" style="184" customWidth="1"/>
    <col min="16130" max="16130" width="11.5546875" style="184" customWidth="1"/>
    <col min="16131" max="16131" width="19.44140625" style="184" customWidth="1"/>
    <col min="16132" max="16132" width="16.44140625" style="184" customWidth="1"/>
    <col min="16133" max="16133" width="23.109375" style="184" customWidth="1"/>
    <col min="16134" max="16134" width="18.5546875" style="184" customWidth="1"/>
    <col min="16135" max="16135" width="11.33203125" style="184" customWidth="1"/>
    <col min="16136" max="16384" width="9.109375" style="184"/>
  </cols>
  <sheetData>
    <row r="1" spans="1:10" s="177" customFormat="1" ht="16.2">
      <c r="A1" s="1" t="s">
        <v>0</v>
      </c>
      <c r="F1" s="178"/>
    </row>
    <row r="2" spans="1:10" s="177" customFormat="1">
      <c r="A2" s="7" t="s">
        <v>1</v>
      </c>
      <c r="F2" s="179"/>
    </row>
    <row r="3" spans="1:10" s="177" customFormat="1">
      <c r="F3" s="179"/>
    </row>
    <row r="4" spans="1:10" s="177" customFormat="1" ht="65.25" customHeight="1">
      <c r="A4" s="180" t="s">
        <v>76</v>
      </c>
      <c r="B4" s="180"/>
      <c r="C4" s="180"/>
      <c r="D4" s="180"/>
      <c r="E4" s="180"/>
      <c r="F4" s="180"/>
      <c r="G4" s="181"/>
      <c r="H4" s="181"/>
      <c r="I4" s="181"/>
      <c r="J4" s="181"/>
    </row>
    <row r="7" spans="1:10" ht="11.25" customHeight="1">
      <c r="A7" s="182"/>
      <c r="B7" s="182"/>
      <c r="C7" s="182"/>
      <c r="D7" s="182"/>
      <c r="E7" s="182"/>
    </row>
    <row r="8" spans="1:10" s="188" customFormat="1" ht="18" customHeight="1">
      <c r="A8" s="185" t="s">
        <v>33</v>
      </c>
      <c r="B8" s="185" t="s">
        <v>34</v>
      </c>
      <c r="C8" s="185"/>
      <c r="D8" s="185" t="s">
        <v>77</v>
      </c>
      <c r="E8" s="185" t="s">
        <v>78</v>
      </c>
      <c r="F8" s="186" t="s">
        <v>10</v>
      </c>
      <c r="G8" s="187"/>
    </row>
    <row r="9" spans="1:10" s="188" customFormat="1" ht="31.5" customHeight="1">
      <c r="A9" s="185"/>
      <c r="B9" s="189" t="s">
        <v>79</v>
      </c>
      <c r="C9" s="189" t="s">
        <v>12</v>
      </c>
      <c r="D9" s="185"/>
      <c r="E9" s="185"/>
      <c r="F9" s="186"/>
      <c r="G9" s="187"/>
    </row>
    <row r="10" spans="1:10" s="192" customFormat="1" ht="12" customHeight="1">
      <c r="A10" s="189">
        <v>1</v>
      </c>
      <c r="B10" s="189">
        <v>2</v>
      </c>
      <c r="C10" s="189">
        <v>3</v>
      </c>
      <c r="D10" s="189">
        <v>4</v>
      </c>
      <c r="E10" s="189" t="s">
        <v>80</v>
      </c>
      <c r="F10" s="190">
        <v>6</v>
      </c>
      <c r="G10" s="191"/>
    </row>
    <row r="11" spans="1:10" ht="79.5" hidden="1" customHeight="1">
      <c r="A11" s="193" t="s">
        <v>81</v>
      </c>
      <c r="B11" s="193"/>
      <c r="C11" s="193"/>
      <c r="D11" s="193"/>
      <c r="E11" s="193"/>
      <c r="F11" s="194" t="s">
        <v>82</v>
      </c>
      <c r="G11" s="195"/>
    </row>
    <row r="12" spans="1:10" ht="19.5" customHeight="1">
      <c r="A12" s="196" t="s">
        <v>83</v>
      </c>
      <c r="B12" s="197"/>
      <c r="C12" s="197"/>
      <c r="D12" s="197"/>
      <c r="E12" s="198"/>
      <c r="F12" s="199" t="s">
        <v>84</v>
      </c>
      <c r="G12" s="195"/>
    </row>
    <row r="13" spans="1:10" ht="121.5" customHeight="1">
      <c r="A13" s="200" t="s">
        <v>57</v>
      </c>
      <c r="B13" s="201" t="s">
        <v>85</v>
      </c>
      <c r="C13" s="202">
        <v>7.0140000000000002</v>
      </c>
      <c r="D13" s="203">
        <f>[1]ЖБО!D28</f>
        <v>81.31</v>
      </c>
      <c r="E13" s="204">
        <f>ROUND(C13*D13,2)</f>
        <v>570.30999999999995</v>
      </c>
      <c r="F13" s="199"/>
      <c r="G13" s="195"/>
    </row>
    <row r="14" spans="1:10" ht="94.5" customHeight="1">
      <c r="A14" s="200" t="s">
        <v>73</v>
      </c>
      <c r="B14" s="205"/>
      <c r="C14" s="202">
        <v>5.3230000000000004</v>
      </c>
      <c r="D14" s="203">
        <f>D13</f>
        <v>81.31</v>
      </c>
      <c r="E14" s="204">
        <f>ROUND(C14*D14,2)</f>
        <v>432.81</v>
      </c>
      <c r="F14" s="199"/>
      <c r="G14" s="195"/>
    </row>
    <row r="15" spans="1:10" ht="94.5" customHeight="1">
      <c r="A15" s="200" t="s">
        <v>86</v>
      </c>
      <c r="B15" s="206"/>
      <c r="C15" s="202">
        <v>3.1779999999999999</v>
      </c>
      <c r="D15" s="203">
        <f>D13</f>
        <v>81.31</v>
      </c>
      <c r="E15" s="204">
        <f>ROUND(C15*D15,2)</f>
        <v>258.39999999999998</v>
      </c>
      <c r="F15" s="199"/>
      <c r="G15" s="195"/>
    </row>
    <row r="16" spans="1:10" ht="94.5" customHeight="1">
      <c r="A16" s="200" t="s">
        <v>62</v>
      </c>
      <c r="B16" s="207"/>
      <c r="C16" s="202">
        <v>3.927</v>
      </c>
      <c r="D16" s="203">
        <f>D15</f>
        <v>81.31</v>
      </c>
      <c r="E16" s="204">
        <f>ROUND(C16*D16,2)</f>
        <v>319.3</v>
      </c>
      <c r="F16" s="199"/>
      <c r="G16" s="195"/>
    </row>
    <row r="17" spans="1:7" ht="78">
      <c r="A17" s="208" t="s">
        <v>87</v>
      </c>
      <c r="B17" s="209" t="s">
        <v>88</v>
      </c>
      <c r="C17" s="202" t="s">
        <v>89</v>
      </c>
      <c r="D17" s="203">
        <f>D13</f>
        <v>81.31</v>
      </c>
      <c r="E17" s="204"/>
      <c r="F17" s="199"/>
      <c r="G17" s="195"/>
    </row>
    <row r="18" spans="1:7" ht="18.75" customHeight="1">
      <c r="A18" s="210"/>
      <c r="B18" s="210"/>
      <c r="C18" s="210"/>
      <c r="D18" s="211"/>
      <c r="E18" s="212"/>
      <c r="F18" s="213"/>
    </row>
    <row r="19" spans="1:7" s="215" customFormat="1" ht="36" customHeight="1">
      <c r="A19" s="214" t="str">
        <f>[1]ЖБО!A34</f>
        <v>2. Установить плату за вывоз жидких бытовых отходов для частного сектора с.п. Полноват в размере 201,95 рублей (с учетом НДС) за 1 м3.</v>
      </c>
      <c r="B19" s="214"/>
      <c r="C19" s="214"/>
      <c r="D19" s="214"/>
      <c r="E19" s="214"/>
      <c r="F19" s="214"/>
    </row>
    <row r="20" spans="1:7" s="215" customFormat="1">
      <c r="A20" s="216"/>
      <c r="B20" s="216"/>
      <c r="C20" s="216"/>
      <c r="D20" s="216"/>
      <c r="E20" s="216"/>
      <c r="F20" s="217"/>
    </row>
    <row r="21" spans="1:7" s="215" customFormat="1">
      <c r="A21" s="218"/>
      <c r="D21" s="219"/>
      <c r="E21" s="219"/>
      <c r="F21" s="220"/>
    </row>
    <row r="22" spans="1:7" s="215" customFormat="1">
      <c r="D22" s="219"/>
      <c r="E22" s="219"/>
      <c r="F22" s="220"/>
    </row>
    <row r="23" spans="1:7" s="215" customFormat="1">
      <c r="D23" s="219"/>
      <c r="E23" s="219"/>
      <c r="F23" s="220"/>
    </row>
    <row r="24" spans="1:7">
      <c r="A24" s="215"/>
      <c r="D24" s="195"/>
      <c r="E24" s="195"/>
      <c r="F24" s="221"/>
    </row>
    <row r="25" spans="1:7">
      <c r="A25" s="215"/>
      <c r="D25" s="195"/>
      <c r="E25" s="195"/>
      <c r="F25" s="221"/>
    </row>
    <row r="26" spans="1:7">
      <c r="A26" s="215"/>
      <c r="D26" s="195"/>
      <c r="E26" s="195"/>
      <c r="F26" s="221"/>
    </row>
    <row r="27" spans="1:7">
      <c r="D27" s="195"/>
      <c r="E27" s="195"/>
      <c r="F27" s="221"/>
    </row>
    <row r="28" spans="1:7">
      <c r="D28" s="195"/>
      <c r="E28" s="195"/>
      <c r="F28" s="221"/>
    </row>
    <row r="29" spans="1:7">
      <c r="D29" s="195"/>
      <c r="E29" s="195"/>
      <c r="F29" s="221"/>
    </row>
    <row r="30" spans="1:7">
      <c r="D30" s="195"/>
      <c r="E30" s="195"/>
      <c r="F30" s="221"/>
    </row>
    <row r="31" spans="1:7">
      <c r="D31" s="195"/>
      <c r="E31" s="195"/>
      <c r="F31" s="221"/>
    </row>
    <row r="35" spans="1:7">
      <c r="A35" s="177"/>
      <c r="B35" s="177"/>
      <c r="C35" s="177"/>
      <c r="D35" s="177"/>
      <c r="E35" s="177"/>
      <c r="F35" s="179"/>
      <c r="G35" s="177"/>
    </row>
    <row r="40" spans="1:7">
      <c r="D40" s="177"/>
      <c r="E40" s="177"/>
      <c r="F40" s="179"/>
    </row>
    <row r="41" spans="1:7">
      <c r="D41" s="177"/>
      <c r="E41" s="177"/>
      <c r="F41" s="179"/>
    </row>
    <row r="42" spans="1:7">
      <c r="D42" s="177"/>
      <c r="E42" s="177"/>
      <c r="F42" s="179"/>
    </row>
    <row r="44" spans="1:7">
      <c r="A44" s="177"/>
      <c r="B44" s="177"/>
      <c r="C44" s="177"/>
      <c r="D44" s="177"/>
      <c r="E44" s="177"/>
      <c r="F44" s="179"/>
    </row>
    <row r="48" spans="1:7">
      <c r="D48" s="177"/>
      <c r="E48" s="177"/>
      <c r="F48" s="179"/>
    </row>
    <row r="49" spans="4:8">
      <c r="D49" s="177"/>
      <c r="E49" s="177"/>
      <c r="F49" s="179"/>
    </row>
    <row r="55" spans="4:8">
      <c r="D55" s="177"/>
      <c r="E55" s="177"/>
      <c r="F55" s="179"/>
    </row>
    <row r="60" spans="4:8">
      <c r="D60" s="177"/>
      <c r="E60" s="177"/>
      <c r="F60" s="179"/>
    </row>
    <row r="61" spans="4:8">
      <c r="G61" s="177"/>
      <c r="H61" s="177"/>
    </row>
  </sheetData>
  <mergeCells count="12">
    <mergeCell ref="A11:E11"/>
    <mergeCell ref="A12:E12"/>
    <mergeCell ref="F12:F17"/>
    <mergeCell ref="B13:B15"/>
    <mergeCell ref="A19:F19"/>
    <mergeCell ref="A20:E20"/>
    <mergeCell ref="A4:F4"/>
    <mergeCell ref="A8:A9"/>
    <mergeCell ref="B8:C8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00CC"/>
    <pageSetUpPr fitToPage="1"/>
  </sheetPr>
  <dimension ref="A1:J62"/>
  <sheetViews>
    <sheetView tabSelected="1" view="pageBreakPreview" zoomScale="80" zoomScaleSheetLayoutView="80" workbookViewId="0">
      <selection activeCell="J14" sqref="J14"/>
    </sheetView>
  </sheetViews>
  <sheetFormatPr defaultColWidth="9.109375" defaultRowHeight="15.6"/>
  <cols>
    <col min="1" max="1" width="41" style="184" customWidth="1"/>
    <col min="2" max="2" width="12.5546875" style="184" customWidth="1"/>
    <col min="3" max="3" width="18.33203125" style="184" customWidth="1"/>
    <col min="4" max="4" width="16.44140625" style="184" customWidth="1"/>
    <col min="5" max="5" width="23.109375" style="184" customWidth="1"/>
    <col min="6" max="6" width="18.5546875" style="183" customWidth="1"/>
    <col min="7" max="7" width="11.33203125" style="184" customWidth="1"/>
    <col min="8" max="256" width="9.109375" style="184"/>
    <col min="257" max="257" width="41" style="184" customWidth="1"/>
    <col min="258" max="258" width="12.5546875" style="184" customWidth="1"/>
    <col min="259" max="259" width="18.33203125" style="184" customWidth="1"/>
    <col min="260" max="260" width="16.44140625" style="184" customWidth="1"/>
    <col min="261" max="261" width="23.109375" style="184" customWidth="1"/>
    <col min="262" max="262" width="18.5546875" style="184" customWidth="1"/>
    <col min="263" max="263" width="11.33203125" style="184" customWidth="1"/>
    <col min="264" max="512" width="9.109375" style="184"/>
    <col min="513" max="513" width="41" style="184" customWidth="1"/>
    <col min="514" max="514" width="12.5546875" style="184" customWidth="1"/>
    <col min="515" max="515" width="18.33203125" style="184" customWidth="1"/>
    <col min="516" max="516" width="16.44140625" style="184" customWidth="1"/>
    <col min="517" max="517" width="23.109375" style="184" customWidth="1"/>
    <col min="518" max="518" width="18.5546875" style="184" customWidth="1"/>
    <col min="519" max="519" width="11.33203125" style="184" customWidth="1"/>
    <col min="520" max="768" width="9.109375" style="184"/>
    <col min="769" max="769" width="41" style="184" customWidth="1"/>
    <col min="770" max="770" width="12.5546875" style="184" customWidth="1"/>
    <col min="771" max="771" width="18.33203125" style="184" customWidth="1"/>
    <col min="772" max="772" width="16.44140625" style="184" customWidth="1"/>
    <col min="773" max="773" width="23.109375" style="184" customWidth="1"/>
    <col min="774" max="774" width="18.5546875" style="184" customWidth="1"/>
    <col min="775" max="775" width="11.33203125" style="184" customWidth="1"/>
    <col min="776" max="1024" width="9.109375" style="184"/>
    <col min="1025" max="1025" width="41" style="184" customWidth="1"/>
    <col min="1026" max="1026" width="12.5546875" style="184" customWidth="1"/>
    <col min="1027" max="1027" width="18.33203125" style="184" customWidth="1"/>
    <col min="1028" max="1028" width="16.44140625" style="184" customWidth="1"/>
    <col min="1029" max="1029" width="23.109375" style="184" customWidth="1"/>
    <col min="1030" max="1030" width="18.5546875" style="184" customWidth="1"/>
    <col min="1031" max="1031" width="11.33203125" style="184" customWidth="1"/>
    <col min="1032" max="1280" width="9.109375" style="184"/>
    <col min="1281" max="1281" width="41" style="184" customWidth="1"/>
    <col min="1282" max="1282" width="12.5546875" style="184" customWidth="1"/>
    <col min="1283" max="1283" width="18.33203125" style="184" customWidth="1"/>
    <col min="1284" max="1284" width="16.44140625" style="184" customWidth="1"/>
    <col min="1285" max="1285" width="23.109375" style="184" customWidth="1"/>
    <col min="1286" max="1286" width="18.5546875" style="184" customWidth="1"/>
    <col min="1287" max="1287" width="11.33203125" style="184" customWidth="1"/>
    <col min="1288" max="1536" width="9.109375" style="184"/>
    <col min="1537" max="1537" width="41" style="184" customWidth="1"/>
    <col min="1538" max="1538" width="12.5546875" style="184" customWidth="1"/>
    <col min="1539" max="1539" width="18.33203125" style="184" customWidth="1"/>
    <col min="1540" max="1540" width="16.44140625" style="184" customWidth="1"/>
    <col min="1541" max="1541" width="23.109375" style="184" customWidth="1"/>
    <col min="1542" max="1542" width="18.5546875" style="184" customWidth="1"/>
    <col min="1543" max="1543" width="11.33203125" style="184" customWidth="1"/>
    <col min="1544" max="1792" width="9.109375" style="184"/>
    <col min="1793" max="1793" width="41" style="184" customWidth="1"/>
    <col min="1794" max="1794" width="12.5546875" style="184" customWidth="1"/>
    <col min="1795" max="1795" width="18.33203125" style="184" customWidth="1"/>
    <col min="1796" max="1796" width="16.44140625" style="184" customWidth="1"/>
    <col min="1797" max="1797" width="23.109375" style="184" customWidth="1"/>
    <col min="1798" max="1798" width="18.5546875" style="184" customWidth="1"/>
    <col min="1799" max="1799" width="11.33203125" style="184" customWidth="1"/>
    <col min="1800" max="2048" width="9.109375" style="184"/>
    <col min="2049" max="2049" width="41" style="184" customWidth="1"/>
    <col min="2050" max="2050" width="12.5546875" style="184" customWidth="1"/>
    <col min="2051" max="2051" width="18.33203125" style="184" customWidth="1"/>
    <col min="2052" max="2052" width="16.44140625" style="184" customWidth="1"/>
    <col min="2053" max="2053" width="23.109375" style="184" customWidth="1"/>
    <col min="2054" max="2054" width="18.5546875" style="184" customWidth="1"/>
    <col min="2055" max="2055" width="11.33203125" style="184" customWidth="1"/>
    <col min="2056" max="2304" width="9.109375" style="184"/>
    <col min="2305" max="2305" width="41" style="184" customWidth="1"/>
    <col min="2306" max="2306" width="12.5546875" style="184" customWidth="1"/>
    <col min="2307" max="2307" width="18.33203125" style="184" customWidth="1"/>
    <col min="2308" max="2308" width="16.44140625" style="184" customWidth="1"/>
    <col min="2309" max="2309" width="23.109375" style="184" customWidth="1"/>
    <col min="2310" max="2310" width="18.5546875" style="184" customWidth="1"/>
    <col min="2311" max="2311" width="11.33203125" style="184" customWidth="1"/>
    <col min="2312" max="2560" width="9.109375" style="184"/>
    <col min="2561" max="2561" width="41" style="184" customWidth="1"/>
    <col min="2562" max="2562" width="12.5546875" style="184" customWidth="1"/>
    <col min="2563" max="2563" width="18.33203125" style="184" customWidth="1"/>
    <col min="2564" max="2564" width="16.44140625" style="184" customWidth="1"/>
    <col min="2565" max="2565" width="23.109375" style="184" customWidth="1"/>
    <col min="2566" max="2566" width="18.5546875" style="184" customWidth="1"/>
    <col min="2567" max="2567" width="11.33203125" style="184" customWidth="1"/>
    <col min="2568" max="2816" width="9.109375" style="184"/>
    <col min="2817" max="2817" width="41" style="184" customWidth="1"/>
    <col min="2818" max="2818" width="12.5546875" style="184" customWidth="1"/>
    <col min="2819" max="2819" width="18.33203125" style="184" customWidth="1"/>
    <col min="2820" max="2820" width="16.44140625" style="184" customWidth="1"/>
    <col min="2821" max="2821" width="23.109375" style="184" customWidth="1"/>
    <col min="2822" max="2822" width="18.5546875" style="184" customWidth="1"/>
    <col min="2823" max="2823" width="11.33203125" style="184" customWidth="1"/>
    <col min="2824" max="3072" width="9.109375" style="184"/>
    <col min="3073" max="3073" width="41" style="184" customWidth="1"/>
    <col min="3074" max="3074" width="12.5546875" style="184" customWidth="1"/>
    <col min="3075" max="3075" width="18.33203125" style="184" customWidth="1"/>
    <col min="3076" max="3076" width="16.44140625" style="184" customWidth="1"/>
    <col min="3077" max="3077" width="23.109375" style="184" customWidth="1"/>
    <col min="3078" max="3078" width="18.5546875" style="184" customWidth="1"/>
    <col min="3079" max="3079" width="11.33203125" style="184" customWidth="1"/>
    <col min="3080" max="3328" width="9.109375" style="184"/>
    <col min="3329" max="3329" width="41" style="184" customWidth="1"/>
    <col min="3330" max="3330" width="12.5546875" style="184" customWidth="1"/>
    <col min="3331" max="3331" width="18.33203125" style="184" customWidth="1"/>
    <col min="3332" max="3332" width="16.44140625" style="184" customWidth="1"/>
    <col min="3333" max="3333" width="23.109375" style="184" customWidth="1"/>
    <col min="3334" max="3334" width="18.5546875" style="184" customWidth="1"/>
    <col min="3335" max="3335" width="11.33203125" style="184" customWidth="1"/>
    <col min="3336" max="3584" width="9.109375" style="184"/>
    <col min="3585" max="3585" width="41" style="184" customWidth="1"/>
    <col min="3586" max="3586" width="12.5546875" style="184" customWidth="1"/>
    <col min="3587" max="3587" width="18.33203125" style="184" customWidth="1"/>
    <col min="3588" max="3588" width="16.44140625" style="184" customWidth="1"/>
    <col min="3589" max="3589" width="23.109375" style="184" customWidth="1"/>
    <col min="3590" max="3590" width="18.5546875" style="184" customWidth="1"/>
    <col min="3591" max="3591" width="11.33203125" style="184" customWidth="1"/>
    <col min="3592" max="3840" width="9.109375" style="184"/>
    <col min="3841" max="3841" width="41" style="184" customWidth="1"/>
    <col min="3842" max="3842" width="12.5546875" style="184" customWidth="1"/>
    <col min="3843" max="3843" width="18.33203125" style="184" customWidth="1"/>
    <col min="3844" max="3844" width="16.44140625" style="184" customWidth="1"/>
    <col min="3845" max="3845" width="23.109375" style="184" customWidth="1"/>
    <col min="3846" max="3846" width="18.5546875" style="184" customWidth="1"/>
    <col min="3847" max="3847" width="11.33203125" style="184" customWidth="1"/>
    <col min="3848" max="4096" width="9.109375" style="184"/>
    <col min="4097" max="4097" width="41" style="184" customWidth="1"/>
    <col min="4098" max="4098" width="12.5546875" style="184" customWidth="1"/>
    <col min="4099" max="4099" width="18.33203125" style="184" customWidth="1"/>
    <col min="4100" max="4100" width="16.44140625" style="184" customWidth="1"/>
    <col min="4101" max="4101" width="23.109375" style="184" customWidth="1"/>
    <col min="4102" max="4102" width="18.5546875" style="184" customWidth="1"/>
    <col min="4103" max="4103" width="11.33203125" style="184" customWidth="1"/>
    <col min="4104" max="4352" width="9.109375" style="184"/>
    <col min="4353" max="4353" width="41" style="184" customWidth="1"/>
    <col min="4354" max="4354" width="12.5546875" style="184" customWidth="1"/>
    <col min="4355" max="4355" width="18.33203125" style="184" customWidth="1"/>
    <col min="4356" max="4356" width="16.44140625" style="184" customWidth="1"/>
    <col min="4357" max="4357" width="23.109375" style="184" customWidth="1"/>
    <col min="4358" max="4358" width="18.5546875" style="184" customWidth="1"/>
    <col min="4359" max="4359" width="11.33203125" style="184" customWidth="1"/>
    <col min="4360" max="4608" width="9.109375" style="184"/>
    <col min="4609" max="4609" width="41" style="184" customWidth="1"/>
    <col min="4610" max="4610" width="12.5546875" style="184" customWidth="1"/>
    <col min="4611" max="4611" width="18.33203125" style="184" customWidth="1"/>
    <col min="4612" max="4612" width="16.44140625" style="184" customWidth="1"/>
    <col min="4613" max="4613" width="23.109375" style="184" customWidth="1"/>
    <col min="4614" max="4614" width="18.5546875" style="184" customWidth="1"/>
    <col min="4615" max="4615" width="11.33203125" style="184" customWidth="1"/>
    <col min="4616" max="4864" width="9.109375" style="184"/>
    <col min="4865" max="4865" width="41" style="184" customWidth="1"/>
    <col min="4866" max="4866" width="12.5546875" style="184" customWidth="1"/>
    <col min="4867" max="4867" width="18.33203125" style="184" customWidth="1"/>
    <col min="4868" max="4868" width="16.44140625" style="184" customWidth="1"/>
    <col min="4869" max="4869" width="23.109375" style="184" customWidth="1"/>
    <col min="4870" max="4870" width="18.5546875" style="184" customWidth="1"/>
    <col min="4871" max="4871" width="11.33203125" style="184" customWidth="1"/>
    <col min="4872" max="5120" width="9.109375" style="184"/>
    <col min="5121" max="5121" width="41" style="184" customWidth="1"/>
    <col min="5122" max="5122" width="12.5546875" style="184" customWidth="1"/>
    <col min="5123" max="5123" width="18.33203125" style="184" customWidth="1"/>
    <col min="5124" max="5124" width="16.44140625" style="184" customWidth="1"/>
    <col min="5125" max="5125" width="23.109375" style="184" customWidth="1"/>
    <col min="5126" max="5126" width="18.5546875" style="184" customWidth="1"/>
    <col min="5127" max="5127" width="11.33203125" style="184" customWidth="1"/>
    <col min="5128" max="5376" width="9.109375" style="184"/>
    <col min="5377" max="5377" width="41" style="184" customWidth="1"/>
    <col min="5378" max="5378" width="12.5546875" style="184" customWidth="1"/>
    <col min="5379" max="5379" width="18.33203125" style="184" customWidth="1"/>
    <col min="5380" max="5380" width="16.44140625" style="184" customWidth="1"/>
    <col min="5381" max="5381" width="23.109375" style="184" customWidth="1"/>
    <col min="5382" max="5382" width="18.5546875" style="184" customWidth="1"/>
    <col min="5383" max="5383" width="11.33203125" style="184" customWidth="1"/>
    <col min="5384" max="5632" width="9.109375" style="184"/>
    <col min="5633" max="5633" width="41" style="184" customWidth="1"/>
    <col min="5634" max="5634" width="12.5546875" style="184" customWidth="1"/>
    <col min="5635" max="5635" width="18.33203125" style="184" customWidth="1"/>
    <col min="5636" max="5636" width="16.44140625" style="184" customWidth="1"/>
    <col min="5637" max="5637" width="23.109375" style="184" customWidth="1"/>
    <col min="5638" max="5638" width="18.5546875" style="184" customWidth="1"/>
    <col min="5639" max="5639" width="11.33203125" style="184" customWidth="1"/>
    <col min="5640" max="5888" width="9.109375" style="184"/>
    <col min="5889" max="5889" width="41" style="184" customWidth="1"/>
    <col min="5890" max="5890" width="12.5546875" style="184" customWidth="1"/>
    <col min="5891" max="5891" width="18.33203125" style="184" customWidth="1"/>
    <col min="5892" max="5892" width="16.44140625" style="184" customWidth="1"/>
    <col min="5893" max="5893" width="23.109375" style="184" customWidth="1"/>
    <col min="5894" max="5894" width="18.5546875" style="184" customWidth="1"/>
    <col min="5895" max="5895" width="11.33203125" style="184" customWidth="1"/>
    <col min="5896" max="6144" width="9.109375" style="184"/>
    <col min="6145" max="6145" width="41" style="184" customWidth="1"/>
    <col min="6146" max="6146" width="12.5546875" style="184" customWidth="1"/>
    <col min="6147" max="6147" width="18.33203125" style="184" customWidth="1"/>
    <col min="6148" max="6148" width="16.44140625" style="184" customWidth="1"/>
    <col min="6149" max="6149" width="23.109375" style="184" customWidth="1"/>
    <col min="6150" max="6150" width="18.5546875" style="184" customWidth="1"/>
    <col min="6151" max="6151" width="11.33203125" style="184" customWidth="1"/>
    <col min="6152" max="6400" width="9.109375" style="184"/>
    <col min="6401" max="6401" width="41" style="184" customWidth="1"/>
    <col min="6402" max="6402" width="12.5546875" style="184" customWidth="1"/>
    <col min="6403" max="6403" width="18.33203125" style="184" customWidth="1"/>
    <col min="6404" max="6404" width="16.44140625" style="184" customWidth="1"/>
    <col min="6405" max="6405" width="23.109375" style="184" customWidth="1"/>
    <col min="6406" max="6406" width="18.5546875" style="184" customWidth="1"/>
    <col min="6407" max="6407" width="11.33203125" style="184" customWidth="1"/>
    <col min="6408" max="6656" width="9.109375" style="184"/>
    <col min="6657" max="6657" width="41" style="184" customWidth="1"/>
    <col min="6658" max="6658" width="12.5546875" style="184" customWidth="1"/>
    <col min="6659" max="6659" width="18.33203125" style="184" customWidth="1"/>
    <col min="6660" max="6660" width="16.44140625" style="184" customWidth="1"/>
    <col min="6661" max="6661" width="23.109375" style="184" customWidth="1"/>
    <col min="6662" max="6662" width="18.5546875" style="184" customWidth="1"/>
    <col min="6663" max="6663" width="11.33203125" style="184" customWidth="1"/>
    <col min="6664" max="6912" width="9.109375" style="184"/>
    <col min="6913" max="6913" width="41" style="184" customWidth="1"/>
    <col min="6914" max="6914" width="12.5546875" style="184" customWidth="1"/>
    <col min="6915" max="6915" width="18.33203125" style="184" customWidth="1"/>
    <col min="6916" max="6916" width="16.44140625" style="184" customWidth="1"/>
    <col min="6917" max="6917" width="23.109375" style="184" customWidth="1"/>
    <col min="6918" max="6918" width="18.5546875" style="184" customWidth="1"/>
    <col min="6919" max="6919" width="11.33203125" style="184" customWidth="1"/>
    <col min="6920" max="7168" width="9.109375" style="184"/>
    <col min="7169" max="7169" width="41" style="184" customWidth="1"/>
    <col min="7170" max="7170" width="12.5546875" style="184" customWidth="1"/>
    <col min="7171" max="7171" width="18.33203125" style="184" customWidth="1"/>
    <col min="7172" max="7172" width="16.44140625" style="184" customWidth="1"/>
    <col min="7173" max="7173" width="23.109375" style="184" customWidth="1"/>
    <col min="7174" max="7174" width="18.5546875" style="184" customWidth="1"/>
    <col min="7175" max="7175" width="11.33203125" style="184" customWidth="1"/>
    <col min="7176" max="7424" width="9.109375" style="184"/>
    <col min="7425" max="7425" width="41" style="184" customWidth="1"/>
    <col min="7426" max="7426" width="12.5546875" style="184" customWidth="1"/>
    <col min="7427" max="7427" width="18.33203125" style="184" customWidth="1"/>
    <col min="7428" max="7428" width="16.44140625" style="184" customWidth="1"/>
    <col min="7429" max="7429" width="23.109375" style="184" customWidth="1"/>
    <col min="7430" max="7430" width="18.5546875" style="184" customWidth="1"/>
    <col min="7431" max="7431" width="11.33203125" style="184" customWidth="1"/>
    <col min="7432" max="7680" width="9.109375" style="184"/>
    <col min="7681" max="7681" width="41" style="184" customWidth="1"/>
    <col min="7682" max="7682" width="12.5546875" style="184" customWidth="1"/>
    <col min="7683" max="7683" width="18.33203125" style="184" customWidth="1"/>
    <col min="7684" max="7684" width="16.44140625" style="184" customWidth="1"/>
    <col min="7685" max="7685" width="23.109375" style="184" customWidth="1"/>
    <col min="7686" max="7686" width="18.5546875" style="184" customWidth="1"/>
    <col min="7687" max="7687" width="11.33203125" style="184" customWidth="1"/>
    <col min="7688" max="7936" width="9.109375" style="184"/>
    <col min="7937" max="7937" width="41" style="184" customWidth="1"/>
    <col min="7938" max="7938" width="12.5546875" style="184" customWidth="1"/>
    <col min="7939" max="7939" width="18.33203125" style="184" customWidth="1"/>
    <col min="7940" max="7940" width="16.44140625" style="184" customWidth="1"/>
    <col min="7941" max="7941" width="23.109375" style="184" customWidth="1"/>
    <col min="7942" max="7942" width="18.5546875" style="184" customWidth="1"/>
    <col min="7943" max="7943" width="11.33203125" style="184" customWidth="1"/>
    <col min="7944" max="8192" width="9.109375" style="184"/>
    <col min="8193" max="8193" width="41" style="184" customWidth="1"/>
    <col min="8194" max="8194" width="12.5546875" style="184" customWidth="1"/>
    <col min="8195" max="8195" width="18.33203125" style="184" customWidth="1"/>
    <col min="8196" max="8196" width="16.44140625" style="184" customWidth="1"/>
    <col min="8197" max="8197" width="23.109375" style="184" customWidth="1"/>
    <col min="8198" max="8198" width="18.5546875" style="184" customWidth="1"/>
    <col min="8199" max="8199" width="11.33203125" style="184" customWidth="1"/>
    <col min="8200" max="8448" width="9.109375" style="184"/>
    <col min="8449" max="8449" width="41" style="184" customWidth="1"/>
    <col min="8450" max="8450" width="12.5546875" style="184" customWidth="1"/>
    <col min="8451" max="8451" width="18.33203125" style="184" customWidth="1"/>
    <col min="8452" max="8452" width="16.44140625" style="184" customWidth="1"/>
    <col min="8453" max="8453" width="23.109375" style="184" customWidth="1"/>
    <col min="8454" max="8454" width="18.5546875" style="184" customWidth="1"/>
    <col min="8455" max="8455" width="11.33203125" style="184" customWidth="1"/>
    <col min="8456" max="8704" width="9.109375" style="184"/>
    <col min="8705" max="8705" width="41" style="184" customWidth="1"/>
    <col min="8706" max="8706" width="12.5546875" style="184" customWidth="1"/>
    <col min="8707" max="8707" width="18.33203125" style="184" customWidth="1"/>
    <col min="8708" max="8708" width="16.44140625" style="184" customWidth="1"/>
    <col min="8709" max="8709" width="23.109375" style="184" customWidth="1"/>
    <col min="8710" max="8710" width="18.5546875" style="184" customWidth="1"/>
    <col min="8711" max="8711" width="11.33203125" style="184" customWidth="1"/>
    <col min="8712" max="8960" width="9.109375" style="184"/>
    <col min="8961" max="8961" width="41" style="184" customWidth="1"/>
    <col min="8962" max="8962" width="12.5546875" style="184" customWidth="1"/>
    <col min="8963" max="8963" width="18.33203125" style="184" customWidth="1"/>
    <col min="8964" max="8964" width="16.44140625" style="184" customWidth="1"/>
    <col min="8965" max="8965" width="23.109375" style="184" customWidth="1"/>
    <col min="8966" max="8966" width="18.5546875" style="184" customWidth="1"/>
    <col min="8967" max="8967" width="11.33203125" style="184" customWidth="1"/>
    <col min="8968" max="9216" width="9.109375" style="184"/>
    <col min="9217" max="9217" width="41" style="184" customWidth="1"/>
    <col min="9218" max="9218" width="12.5546875" style="184" customWidth="1"/>
    <col min="9219" max="9219" width="18.33203125" style="184" customWidth="1"/>
    <col min="9220" max="9220" width="16.44140625" style="184" customWidth="1"/>
    <col min="9221" max="9221" width="23.109375" style="184" customWidth="1"/>
    <col min="9222" max="9222" width="18.5546875" style="184" customWidth="1"/>
    <col min="9223" max="9223" width="11.33203125" style="184" customWidth="1"/>
    <col min="9224" max="9472" width="9.109375" style="184"/>
    <col min="9473" max="9473" width="41" style="184" customWidth="1"/>
    <col min="9474" max="9474" width="12.5546875" style="184" customWidth="1"/>
    <col min="9475" max="9475" width="18.33203125" style="184" customWidth="1"/>
    <col min="9476" max="9476" width="16.44140625" style="184" customWidth="1"/>
    <col min="9477" max="9477" width="23.109375" style="184" customWidth="1"/>
    <col min="9478" max="9478" width="18.5546875" style="184" customWidth="1"/>
    <col min="9479" max="9479" width="11.33203125" style="184" customWidth="1"/>
    <col min="9480" max="9728" width="9.109375" style="184"/>
    <col min="9729" max="9729" width="41" style="184" customWidth="1"/>
    <col min="9730" max="9730" width="12.5546875" style="184" customWidth="1"/>
    <col min="9731" max="9731" width="18.33203125" style="184" customWidth="1"/>
    <col min="9732" max="9732" width="16.44140625" style="184" customWidth="1"/>
    <col min="9733" max="9733" width="23.109375" style="184" customWidth="1"/>
    <col min="9734" max="9734" width="18.5546875" style="184" customWidth="1"/>
    <col min="9735" max="9735" width="11.33203125" style="184" customWidth="1"/>
    <col min="9736" max="9984" width="9.109375" style="184"/>
    <col min="9985" max="9985" width="41" style="184" customWidth="1"/>
    <col min="9986" max="9986" width="12.5546875" style="184" customWidth="1"/>
    <col min="9987" max="9987" width="18.33203125" style="184" customWidth="1"/>
    <col min="9988" max="9988" width="16.44140625" style="184" customWidth="1"/>
    <col min="9989" max="9989" width="23.109375" style="184" customWidth="1"/>
    <col min="9990" max="9990" width="18.5546875" style="184" customWidth="1"/>
    <col min="9991" max="9991" width="11.33203125" style="184" customWidth="1"/>
    <col min="9992" max="10240" width="9.109375" style="184"/>
    <col min="10241" max="10241" width="41" style="184" customWidth="1"/>
    <col min="10242" max="10242" width="12.5546875" style="184" customWidth="1"/>
    <col min="10243" max="10243" width="18.33203125" style="184" customWidth="1"/>
    <col min="10244" max="10244" width="16.44140625" style="184" customWidth="1"/>
    <col min="10245" max="10245" width="23.109375" style="184" customWidth="1"/>
    <col min="10246" max="10246" width="18.5546875" style="184" customWidth="1"/>
    <col min="10247" max="10247" width="11.33203125" style="184" customWidth="1"/>
    <col min="10248" max="10496" width="9.109375" style="184"/>
    <col min="10497" max="10497" width="41" style="184" customWidth="1"/>
    <col min="10498" max="10498" width="12.5546875" style="184" customWidth="1"/>
    <col min="10499" max="10499" width="18.33203125" style="184" customWidth="1"/>
    <col min="10500" max="10500" width="16.44140625" style="184" customWidth="1"/>
    <col min="10501" max="10501" width="23.109375" style="184" customWidth="1"/>
    <col min="10502" max="10502" width="18.5546875" style="184" customWidth="1"/>
    <col min="10503" max="10503" width="11.33203125" style="184" customWidth="1"/>
    <col min="10504" max="10752" width="9.109375" style="184"/>
    <col min="10753" max="10753" width="41" style="184" customWidth="1"/>
    <col min="10754" max="10754" width="12.5546875" style="184" customWidth="1"/>
    <col min="10755" max="10755" width="18.33203125" style="184" customWidth="1"/>
    <col min="10756" max="10756" width="16.44140625" style="184" customWidth="1"/>
    <col min="10757" max="10757" width="23.109375" style="184" customWidth="1"/>
    <col min="10758" max="10758" width="18.5546875" style="184" customWidth="1"/>
    <col min="10759" max="10759" width="11.33203125" style="184" customWidth="1"/>
    <col min="10760" max="11008" width="9.109375" style="184"/>
    <col min="11009" max="11009" width="41" style="184" customWidth="1"/>
    <col min="11010" max="11010" width="12.5546875" style="184" customWidth="1"/>
    <col min="11011" max="11011" width="18.33203125" style="184" customWidth="1"/>
    <col min="11012" max="11012" width="16.44140625" style="184" customWidth="1"/>
    <col min="11013" max="11013" width="23.109375" style="184" customWidth="1"/>
    <col min="11014" max="11014" width="18.5546875" style="184" customWidth="1"/>
    <col min="11015" max="11015" width="11.33203125" style="184" customWidth="1"/>
    <col min="11016" max="11264" width="9.109375" style="184"/>
    <col min="11265" max="11265" width="41" style="184" customWidth="1"/>
    <col min="11266" max="11266" width="12.5546875" style="184" customWidth="1"/>
    <col min="11267" max="11267" width="18.33203125" style="184" customWidth="1"/>
    <col min="11268" max="11268" width="16.44140625" style="184" customWidth="1"/>
    <col min="11269" max="11269" width="23.109375" style="184" customWidth="1"/>
    <col min="11270" max="11270" width="18.5546875" style="184" customWidth="1"/>
    <col min="11271" max="11271" width="11.33203125" style="184" customWidth="1"/>
    <col min="11272" max="11520" width="9.109375" style="184"/>
    <col min="11521" max="11521" width="41" style="184" customWidth="1"/>
    <col min="11522" max="11522" width="12.5546875" style="184" customWidth="1"/>
    <col min="11523" max="11523" width="18.33203125" style="184" customWidth="1"/>
    <col min="11524" max="11524" width="16.44140625" style="184" customWidth="1"/>
    <col min="11525" max="11525" width="23.109375" style="184" customWidth="1"/>
    <col min="11526" max="11526" width="18.5546875" style="184" customWidth="1"/>
    <col min="11527" max="11527" width="11.33203125" style="184" customWidth="1"/>
    <col min="11528" max="11776" width="9.109375" style="184"/>
    <col min="11777" max="11777" width="41" style="184" customWidth="1"/>
    <col min="11778" max="11778" width="12.5546875" style="184" customWidth="1"/>
    <col min="11779" max="11779" width="18.33203125" style="184" customWidth="1"/>
    <col min="11780" max="11780" width="16.44140625" style="184" customWidth="1"/>
    <col min="11781" max="11781" width="23.109375" style="184" customWidth="1"/>
    <col min="11782" max="11782" width="18.5546875" style="184" customWidth="1"/>
    <col min="11783" max="11783" width="11.33203125" style="184" customWidth="1"/>
    <col min="11784" max="12032" width="9.109375" style="184"/>
    <col min="12033" max="12033" width="41" style="184" customWidth="1"/>
    <col min="12034" max="12034" width="12.5546875" style="184" customWidth="1"/>
    <col min="12035" max="12035" width="18.33203125" style="184" customWidth="1"/>
    <col min="12036" max="12036" width="16.44140625" style="184" customWidth="1"/>
    <col min="12037" max="12037" width="23.109375" style="184" customWidth="1"/>
    <col min="12038" max="12038" width="18.5546875" style="184" customWidth="1"/>
    <col min="12039" max="12039" width="11.33203125" style="184" customWidth="1"/>
    <col min="12040" max="12288" width="9.109375" style="184"/>
    <col min="12289" max="12289" width="41" style="184" customWidth="1"/>
    <col min="12290" max="12290" width="12.5546875" style="184" customWidth="1"/>
    <col min="12291" max="12291" width="18.33203125" style="184" customWidth="1"/>
    <col min="12292" max="12292" width="16.44140625" style="184" customWidth="1"/>
    <col min="12293" max="12293" width="23.109375" style="184" customWidth="1"/>
    <col min="12294" max="12294" width="18.5546875" style="184" customWidth="1"/>
    <col min="12295" max="12295" width="11.33203125" style="184" customWidth="1"/>
    <col min="12296" max="12544" width="9.109375" style="184"/>
    <col min="12545" max="12545" width="41" style="184" customWidth="1"/>
    <col min="12546" max="12546" width="12.5546875" style="184" customWidth="1"/>
    <col min="12547" max="12547" width="18.33203125" style="184" customWidth="1"/>
    <col min="12548" max="12548" width="16.44140625" style="184" customWidth="1"/>
    <col min="12549" max="12549" width="23.109375" style="184" customWidth="1"/>
    <col min="12550" max="12550" width="18.5546875" style="184" customWidth="1"/>
    <col min="12551" max="12551" width="11.33203125" style="184" customWidth="1"/>
    <col min="12552" max="12800" width="9.109375" style="184"/>
    <col min="12801" max="12801" width="41" style="184" customWidth="1"/>
    <col min="12802" max="12802" width="12.5546875" style="184" customWidth="1"/>
    <col min="12803" max="12803" width="18.33203125" style="184" customWidth="1"/>
    <col min="12804" max="12804" width="16.44140625" style="184" customWidth="1"/>
    <col min="12805" max="12805" width="23.109375" style="184" customWidth="1"/>
    <col min="12806" max="12806" width="18.5546875" style="184" customWidth="1"/>
    <col min="12807" max="12807" width="11.33203125" style="184" customWidth="1"/>
    <col min="12808" max="13056" width="9.109375" style="184"/>
    <col min="13057" max="13057" width="41" style="184" customWidth="1"/>
    <col min="13058" max="13058" width="12.5546875" style="184" customWidth="1"/>
    <col min="13059" max="13059" width="18.33203125" style="184" customWidth="1"/>
    <col min="13060" max="13060" width="16.44140625" style="184" customWidth="1"/>
    <col min="13061" max="13061" width="23.109375" style="184" customWidth="1"/>
    <col min="13062" max="13062" width="18.5546875" style="184" customWidth="1"/>
    <col min="13063" max="13063" width="11.33203125" style="184" customWidth="1"/>
    <col min="13064" max="13312" width="9.109375" style="184"/>
    <col min="13313" max="13313" width="41" style="184" customWidth="1"/>
    <col min="13314" max="13314" width="12.5546875" style="184" customWidth="1"/>
    <col min="13315" max="13315" width="18.33203125" style="184" customWidth="1"/>
    <col min="13316" max="13316" width="16.44140625" style="184" customWidth="1"/>
    <col min="13317" max="13317" width="23.109375" style="184" customWidth="1"/>
    <col min="13318" max="13318" width="18.5546875" style="184" customWidth="1"/>
    <col min="13319" max="13319" width="11.33203125" style="184" customWidth="1"/>
    <col min="13320" max="13568" width="9.109375" style="184"/>
    <col min="13569" max="13569" width="41" style="184" customWidth="1"/>
    <col min="13570" max="13570" width="12.5546875" style="184" customWidth="1"/>
    <col min="13571" max="13571" width="18.33203125" style="184" customWidth="1"/>
    <col min="13572" max="13572" width="16.44140625" style="184" customWidth="1"/>
    <col min="13573" max="13573" width="23.109375" style="184" customWidth="1"/>
    <col min="13574" max="13574" width="18.5546875" style="184" customWidth="1"/>
    <col min="13575" max="13575" width="11.33203125" style="184" customWidth="1"/>
    <col min="13576" max="13824" width="9.109375" style="184"/>
    <col min="13825" max="13825" width="41" style="184" customWidth="1"/>
    <col min="13826" max="13826" width="12.5546875" style="184" customWidth="1"/>
    <col min="13827" max="13827" width="18.33203125" style="184" customWidth="1"/>
    <col min="13828" max="13828" width="16.44140625" style="184" customWidth="1"/>
    <col min="13829" max="13829" width="23.109375" style="184" customWidth="1"/>
    <col min="13830" max="13830" width="18.5546875" style="184" customWidth="1"/>
    <col min="13831" max="13831" width="11.33203125" style="184" customWidth="1"/>
    <col min="13832" max="14080" width="9.109375" style="184"/>
    <col min="14081" max="14081" width="41" style="184" customWidth="1"/>
    <col min="14082" max="14082" width="12.5546875" style="184" customWidth="1"/>
    <col min="14083" max="14083" width="18.33203125" style="184" customWidth="1"/>
    <col min="14084" max="14084" width="16.44140625" style="184" customWidth="1"/>
    <col min="14085" max="14085" width="23.109375" style="184" customWidth="1"/>
    <col min="14086" max="14086" width="18.5546875" style="184" customWidth="1"/>
    <col min="14087" max="14087" width="11.33203125" style="184" customWidth="1"/>
    <col min="14088" max="14336" width="9.109375" style="184"/>
    <col min="14337" max="14337" width="41" style="184" customWidth="1"/>
    <col min="14338" max="14338" width="12.5546875" style="184" customWidth="1"/>
    <col min="14339" max="14339" width="18.33203125" style="184" customWidth="1"/>
    <col min="14340" max="14340" width="16.44140625" style="184" customWidth="1"/>
    <col min="14341" max="14341" width="23.109375" style="184" customWidth="1"/>
    <col min="14342" max="14342" width="18.5546875" style="184" customWidth="1"/>
    <col min="14343" max="14343" width="11.33203125" style="184" customWidth="1"/>
    <col min="14344" max="14592" width="9.109375" style="184"/>
    <col min="14593" max="14593" width="41" style="184" customWidth="1"/>
    <col min="14594" max="14594" width="12.5546875" style="184" customWidth="1"/>
    <col min="14595" max="14595" width="18.33203125" style="184" customWidth="1"/>
    <col min="14596" max="14596" width="16.44140625" style="184" customWidth="1"/>
    <col min="14597" max="14597" width="23.109375" style="184" customWidth="1"/>
    <col min="14598" max="14598" width="18.5546875" style="184" customWidth="1"/>
    <col min="14599" max="14599" width="11.33203125" style="184" customWidth="1"/>
    <col min="14600" max="14848" width="9.109375" style="184"/>
    <col min="14849" max="14849" width="41" style="184" customWidth="1"/>
    <col min="14850" max="14850" width="12.5546875" style="184" customWidth="1"/>
    <col min="14851" max="14851" width="18.33203125" style="184" customWidth="1"/>
    <col min="14852" max="14852" width="16.44140625" style="184" customWidth="1"/>
    <col min="14853" max="14853" width="23.109375" style="184" customWidth="1"/>
    <col min="14854" max="14854" width="18.5546875" style="184" customWidth="1"/>
    <col min="14855" max="14855" width="11.33203125" style="184" customWidth="1"/>
    <col min="14856" max="15104" width="9.109375" style="184"/>
    <col min="15105" max="15105" width="41" style="184" customWidth="1"/>
    <col min="15106" max="15106" width="12.5546875" style="184" customWidth="1"/>
    <col min="15107" max="15107" width="18.33203125" style="184" customWidth="1"/>
    <col min="15108" max="15108" width="16.44140625" style="184" customWidth="1"/>
    <col min="15109" max="15109" width="23.109375" style="184" customWidth="1"/>
    <col min="15110" max="15110" width="18.5546875" style="184" customWidth="1"/>
    <col min="15111" max="15111" width="11.33203125" style="184" customWidth="1"/>
    <col min="15112" max="15360" width="9.109375" style="184"/>
    <col min="15361" max="15361" width="41" style="184" customWidth="1"/>
    <col min="15362" max="15362" width="12.5546875" style="184" customWidth="1"/>
    <col min="15363" max="15363" width="18.33203125" style="184" customWidth="1"/>
    <col min="15364" max="15364" width="16.44140625" style="184" customWidth="1"/>
    <col min="15365" max="15365" width="23.109375" style="184" customWidth="1"/>
    <col min="15366" max="15366" width="18.5546875" style="184" customWidth="1"/>
    <col min="15367" max="15367" width="11.33203125" style="184" customWidth="1"/>
    <col min="15368" max="15616" width="9.109375" style="184"/>
    <col min="15617" max="15617" width="41" style="184" customWidth="1"/>
    <col min="15618" max="15618" width="12.5546875" style="184" customWidth="1"/>
    <col min="15619" max="15619" width="18.33203125" style="184" customWidth="1"/>
    <col min="15620" max="15620" width="16.44140625" style="184" customWidth="1"/>
    <col min="15621" max="15621" width="23.109375" style="184" customWidth="1"/>
    <col min="15622" max="15622" width="18.5546875" style="184" customWidth="1"/>
    <col min="15623" max="15623" width="11.33203125" style="184" customWidth="1"/>
    <col min="15624" max="15872" width="9.109375" style="184"/>
    <col min="15873" max="15873" width="41" style="184" customWidth="1"/>
    <col min="15874" max="15874" width="12.5546875" style="184" customWidth="1"/>
    <col min="15875" max="15875" width="18.33203125" style="184" customWidth="1"/>
    <col min="15876" max="15876" width="16.44140625" style="184" customWidth="1"/>
    <col min="15877" max="15877" width="23.109375" style="184" customWidth="1"/>
    <col min="15878" max="15878" width="18.5546875" style="184" customWidth="1"/>
    <col min="15879" max="15879" width="11.33203125" style="184" customWidth="1"/>
    <col min="15880" max="16128" width="9.109375" style="184"/>
    <col min="16129" max="16129" width="41" style="184" customWidth="1"/>
    <col min="16130" max="16130" width="12.5546875" style="184" customWidth="1"/>
    <col min="16131" max="16131" width="18.33203125" style="184" customWidth="1"/>
    <col min="16132" max="16132" width="16.44140625" style="184" customWidth="1"/>
    <col min="16133" max="16133" width="23.109375" style="184" customWidth="1"/>
    <col min="16134" max="16134" width="18.5546875" style="184" customWidth="1"/>
    <col min="16135" max="16135" width="11.33203125" style="184" customWidth="1"/>
    <col min="16136" max="16384" width="9.109375" style="184"/>
  </cols>
  <sheetData>
    <row r="1" spans="1:10" s="177" customFormat="1">
      <c r="F1" s="178"/>
    </row>
    <row r="2" spans="1:10" s="177" customFormat="1">
      <c r="F2" s="179"/>
    </row>
    <row r="3" spans="1:10" s="177" customFormat="1" ht="65.25" customHeight="1">
      <c r="A3" s="222" t="s">
        <v>90</v>
      </c>
      <c r="B3" s="222"/>
      <c r="C3" s="222"/>
      <c r="D3" s="222"/>
      <c r="E3" s="222"/>
      <c r="F3" s="222"/>
      <c r="G3" s="181"/>
      <c r="H3" s="181"/>
      <c r="I3" s="181"/>
      <c r="J3" s="181"/>
    </row>
    <row r="6" spans="1:10" ht="11.25" customHeight="1">
      <c r="A6" s="182"/>
      <c r="B6" s="182"/>
      <c r="C6" s="182"/>
      <c r="D6" s="182"/>
      <c r="E6" s="182"/>
    </row>
    <row r="7" spans="1:10" s="188" customFormat="1" ht="32.25" customHeight="1">
      <c r="A7" s="223" t="s">
        <v>33</v>
      </c>
      <c r="B7" s="224" t="s">
        <v>34</v>
      </c>
      <c r="C7" s="225"/>
      <c r="D7" s="223" t="s">
        <v>77</v>
      </c>
      <c r="E7" s="223" t="s">
        <v>78</v>
      </c>
      <c r="F7" s="186" t="s">
        <v>10</v>
      </c>
      <c r="G7" s="187"/>
    </row>
    <row r="8" spans="1:10" s="188" customFormat="1" ht="31.5" customHeight="1">
      <c r="A8" s="226"/>
      <c r="B8" s="189" t="s">
        <v>79</v>
      </c>
      <c r="C8" s="189" t="s">
        <v>12</v>
      </c>
      <c r="D8" s="226"/>
      <c r="E8" s="226"/>
      <c r="F8" s="186"/>
      <c r="G8" s="187"/>
    </row>
    <row r="9" spans="1:10" s="188" customFormat="1" ht="12" customHeight="1">
      <c r="A9" s="189">
        <v>1</v>
      </c>
      <c r="B9" s="189">
        <v>2</v>
      </c>
      <c r="C9" s="189">
        <v>3</v>
      </c>
      <c r="D9" s="189">
        <v>4</v>
      </c>
      <c r="E9" s="189" t="s">
        <v>80</v>
      </c>
      <c r="F9" s="227">
        <v>6</v>
      </c>
      <c r="G9" s="187"/>
    </row>
    <row r="10" spans="1:10" ht="79.5" hidden="1" customHeight="1">
      <c r="A10" s="228" t="s">
        <v>81</v>
      </c>
      <c r="B10" s="229"/>
      <c r="C10" s="229"/>
      <c r="D10" s="229"/>
      <c r="E10" s="230"/>
      <c r="F10" s="231" t="s">
        <v>82</v>
      </c>
      <c r="G10" s="195"/>
    </row>
    <row r="11" spans="1:10" ht="31.2">
      <c r="A11" s="232" t="s">
        <v>91</v>
      </c>
      <c r="B11" s="233" t="s">
        <v>92</v>
      </c>
      <c r="C11" s="233" t="s">
        <v>93</v>
      </c>
      <c r="D11" s="234">
        <f>SUM(D12:D13)</f>
        <v>14.484499999999999</v>
      </c>
      <c r="E11" s="234">
        <f>SUM(E12:E13)</f>
        <v>14.484499999999999</v>
      </c>
      <c r="F11" s="235" t="s">
        <v>94</v>
      </c>
      <c r="G11" s="195"/>
    </row>
    <row r="12" spans="1:10" ht="31.2">
      <c r="A12" s="236" t="s">
        <v>95</v>
      </c>
      <c r="B12" s="237"/>
      <c r="C12" s="237"/>
      <c r="D12" s="238">
        <f>[1]Полноват_жил!F33</f>
        <v>8.2304999999999993</v>
      </c>
      <c r="E12" s="238">
        <f>D12</f>
        <v>8.2304999999999993</v>
      </c>
      <c r="F12" s="239"/>
      <c r="G12" s="195"/>
    </row>
    <row r="13" spans="1:10" ht="46.8">
      <c r="A13" s="236" t="s">
        <v>96</v>
      </c>
      <c r="B13" s="237"/>
      <c r="C13" s="237"/>
      <c r="D13" s="238">
        <f>[1]Полноват_жил!F35</f>
        <v>6.2539999999999996</v>
      </c>
      <c r="E13" s="238">
        <f>D13</f>
        <v>6.2539999999999996</v>
      </c>
      <c r="F13" s="239"/>
      <c r="G13" s="195"/>
    </row>
    <row r="14" spans="1:10" ht="46.8">
      <c r="A14" s="240" t="s">
        <v>97</v>
      </c>
      <c r="B14" s="241" t="s">
        <v>85</v>
      </c>
      <c r="C14" s="241">
        <v>0.188</v>
      </c>
      <c r="D14" s="242">
        <f>[1]Полноват_жил!F38</f>
        <v>533.77300000000002</v>
      </c>
      <c r="E14" s="234">
        <f>ROUND(C14*D14,2)</f>
        <v>100.35</v>
      </c>
      <c r="F14" s="239"/>
      <c r="G14" s="195"/>
    </row>
    <row r="15" spans="1:10" ht="84" customHeight="1">
      <c r="A15" s="243" t="s">
        <v>98</v>
      </c>
      <c r="B15" s="244" t="s">
        <v>99</v>
      </c>
      <c r="C15" s="244" t="s">
        <v>93</v>
      </c>
      <c r="D15" s="245">
        <f>SUM(D16:D18)</f>
        <v>2.87</v>
      </c>
      <c r="E15" s="246">
        <f>D15</f>
        <v>2.87</v>
      </c>
      <c r="F15" s="239"/>
    </row>
    <row r="16" spans="1:10">
      <c r="A16" s="247" t="s">
        <v>100</v>
      </c>
      <c r="B16" s="248"/>
      <c r="C16" s="248"/>
      <c r="D16" s="249">
        <f>[1]Полноват_жил!F40</f>
        <v>1.41</v>
      </c>
      <c r="E16" s="249">
        <f>D16</f>
        <v>1.41</v>
      </c>
      <c r="F16" s="239"/>
    </row>
    <row r="17" spans="1:6" ht="18.75" customHeight="1">
      <c r="A17" s="247" t="s">
        <v>101</v>
      </c>
      <c r="B17" s="248"/>
      <c r="C17" s="248"/>
      <c r="D17" s="250">
        <f>[1]Полноват_жил!F41</f>
        <v>0.44</v>
      </c>
      <c r="E17" s="249">
        <f>D17</f>
        <v>0.44</v>
      </c>
      <c r="F17" s="239"/>
    </row>
    <row r="18" spans="1:6" ht="18.75" customHeight="1">
      <c r="A18" s="247" t="s">
        <v>102</v>
      </c>
      <c r="B18" s="248"/>
      <c r="C18" s="248"/>
      <c r="D18" s="249">
        <f>[1]Полноват_жил!F42</f>
        <v>1.02</v>
      </c>
      <c r="E18" s="249">
        <f>D18</f>
        <v>1.02</v>
      </c>
      <c r="F18" s="251"/>
    </row>
    <row r="19" spans="1:6" ht="18.75" customHeight="1">
      <c r="A19" s="210"/>
      <c r="B19" s="210"/>
      <c r="C19" s="210"/>
      <c r="D19" s="211"/>
      <c r="E19" s="212"/>
      <c r="F19" s="213"/>
    </row>
    <row r="20" spans="1:6" s="215" customFormat="1" ht="27.75" customHeight="1">
      <c r="A20" s="252"/>
      <c r="B20" s="252"/>
      <c r="C20" s="252"/>
      <c r="D20" s="252"/>
      <c r="E20" s="252"/>
      <c r="F20" s="213"/>
    </row>
    <row r="21" spans="1:6" s="215" customFormat="1">
      <c r="A21" s="216"/>
      <c r="B21" s="216"/>
      <c r="C21" s="216"/>
      <c r="D21" s="216"/>
      <c r="E21" s="216"/>
      <c r="F21" s="217"/>
    </row>
    <row r="22" spans="1:6" s="215" customFormat="1">
      <c r="A22" s="218"/>
      <c r="D22" s="219"/>
      <c r="E22" s="219"/>
      <c r="F22" s="220"/>
    </row>
    <row r="23" spans="1:6" s="215" customFormat="1">
      <c r="D23" s="219"/>
      <c r="E23" s="219"/>
      <c r="F23" s="220"/>
    </row>
    <row r="24" spans="1:6" s="215" customFormat="1">
      <c r="D24" s="219"/>
      <c r="E24" s="219"/>
      <c r="F24" s="220"/>
    </row>
    <row r="25" spans="1:6">
      <c r="A25" s="215"/>
      <c r="D25" s="195"/>
      <c r="E25" s="195"/>
      <c r="F25" s="221"/>
    </row>
    <row r="26" spans="1:6">
      <c r="A26" s="215"/>
      <c r="D26" s="195"/>
      <c r="E26" s="195"/>
      <c r="F26" s="221"/>
    </row>
    <row r="27" spans="1:6">
      <c r="A27" s="215"/>
      <c r="D27" s="195"/>
      <c r="E27" s="195"/>
      <c r="F27" s="221"/>
    </row>
    <row r="28" spans="1:6">
      <c r="D28" s="195"/>
      <c r="E28" s="195"/>
      <c r="F28" s="221"/>
    </row>
    <row r="29" spans="1:6">
      <c r="D29" s="195"/>
      <c r="E29" s="195"/>
      <c r="F29" s="221"/>
    </row>
    <row r="30" spans="1:6">
      <c r="D30" s="195"/>
      <c r="E30" s="195"/>
      <c r="F30" s="221"/>
    </row>
    <row r="31" spans="1:6">
      <c r="D31" s="195"/>
      <c r="E31" s="195"/>
      <c r="F31" s="221"/>
    </row>
    <row r="32" spans="1:6">
      <c r="D32" s="195"/>
      <c r="E32" s="195"/>
      <c r="F32" s="221"/>
    </row>
    <row r="36" spans="1:7">
      <c r="A36" s="177"/>
      <c r="B36" s="177"/>
      <c r="C36" s="177"/>
      <c r="D36" s="177"/>
      <c r="E36" s="177"/>
      <c r="F36" s="179"/>
      <c r="G36" s="177"/>
    </row>
    <row r="41" spans="1:7">
      <c r="D41" s="177"/>
      <c r="E41" s="177"/>
      <c r="F41" s="179"/>
    </row>
    <row r="42" spans="1:7">
      <c r="D42" s="177"/>
      <c r="E42" s="177"/>
      <c r="F42" s="179"/>
    </row>
    <row r="43" spans="1:7">
      <c r="D43" s="177"/>
      <c r="E43" s="177"/>
      <c r="F43" s="179"/>
    </row>
    <row r="45" spans="1:7">
      <c r="A45" s="177"/>
      <c r="B45" s="177"/>
      <c r="C45" s="177"/>
      <c r="D45" s="177"/>
      <c r="E45" s="177"/>
      <c r="F45" s="179"/>
    </row>
    <row r="49" spans="4:8">
      <c r="D49" s="177"/>
      <c r="E49" s="177"/>
      <c r="F49" s="179"/>
    </row>
    <row r="50" spans="4:8">
      <c r="D50" s="177"/>
      <c r="E50" s="177"/>
      <c r="F50" s="179"/>
    </row>
    <row r="56" spans="4:8">
      <c r="D56" s="177"/>
      <c r="E56" s="177"/>
      <c r="F56" s="179"/>
    </row>
    <row r="61" spans="4:8">
      <c r="D61" s="177"/>
      <c r="E61" s="177"/>
      <c r="F61" s="179"/>
    </row>
    <row r="62" spans="4:8">
      <c r="G62" s="177"/>
      <c r="H62" s="177"/>
    </row>
  </sheetData>
  <mergeCells count="12">
    <mergeCell ref="A10:E10"/>
    <mergeCell ref="B11:B13"/>
    <mergeCell ref="C11:C13"/>
    <mergeCell ref="F11:F18"/>
    <mergeCell ref="A20:E20"/>
    <mergeCell ref="A21:E21"/>
    <mergeCell ref="A3:F3"/>
    <mergeCell ref="A7:A8"/>
    <mergeCell ref="B7:C7"/>
    <mergeCell ref="D7:D8"/>
    <mergeCell ref="E7:E8"/>
    <mergeCell ref="F7:F8"/>
  </mergeCells>
  <printOptions horizontalCentered="1"/>
  <pageMargins left="0.78740157480314965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Разм_пл_ком.услуг_2016_Полнов</vt:lpstr>
      <vt:lpstr>Разм_пл_ком.услуг_2016_Ванзеват</vt:lpstr>
      <vt:lpstr>Разм_пл_ком.услуг_2016_Полн_доп</vt:lpstr>
      <vt:lpstr>Разм_пл_ЖБО_2016_Полн</vt:lpstr>
      <vt:lpstr>Разм_пл_жилищ_2016_Полнов</vt:lpstr>
      <vt:lpstr>Разм_пл_ЖБО_2016_Полн!Область_печати</vt:lpstr>
      <vt:lpstr>Разм_пл_жилищ_2016_Полнов!Область_печати</vt:lpstr>
      <vt:lpstr>Разм_пл_ком.услуг_2016_Ванзеват!Область_печати</vt:lpstr>
      <vt:lpstr>Разм_пл_ком.услуг_2016_Полн_доп!Область_печати</vt:lpstr>
      <vt:lpstr>Разм_пл_ком.услуг_2016_Полнов!Область_печати</vt:lpstr>
    </vt:vector>
  </TitlesOfParts>
  <Company>UKEK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Nash_OTIZ</dc:creator>
  <cp:lastModifiedBy>Nash_OTIZ</cp:lastModifiedBy>
  <dcterms:created xsi:type="dcterms:W3CDTF">2016-01-20T03:59:57Z</dcterms:created>
  <dcterms:modified xsi:type="dcterms:W3CDTF">2016-01-20T04:08:23Z</dcterms:modified>
</cp:coreProperties>
</file>